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 4《R5統一地方選挙》\不在者投票（施設）\"/>
    </mc:Choice>
  </mc:AlternateContent>
  <bookViews>
    <workbookView xWindow="0" yWindow="0" windowWidth="20490" windowHeight="6780" activeTab="1"/>
  </bookViews>
  <sheets>
    <sheet name="入力シート" sheetId="2" r:id="rId1"/>
    <sheet name="請求書" sheetId="1" r:id="rId2"/>
  </sheets>
  <definedNames>
    <definedName name="_xlnm.Print_Area" localSheetId="1">IF(請求書!#REF!=0,請求書!$A$1:$AX$83,請求書!$A$1:$AX$84)</definedName>
    <definedName name="_xlnm.Print_Area" localSheetId="0">入力シート!$A$1:$AT$108</definedName>
  </definedNames>
  <calcPr calcId="162913"/>
</workbook>
</file>

<file path=xl/calcChain.xml><?xml version="1.0" encoding="utf-8"?>
<calcChain xmlns="http://schemas.openxmlformats.org/spreadsheetml/2006/main">
  <c r="B60" i="1" l="1"/>
  <c r="AF27" i="1" l="1"/>
  <c r="BC51" i="2"/>
  <c r="AN27" i="2" l="1"/>
  <c r="A107" i="2" s="1"/>
  <c r="AT51" i="1"/>
  <c r="AO51" i="1"/>
  <c r="AJ51" i="1"/>
  <c r="I45" i="1"/>
  <c r="I38" i="1"/>
  <c r="AR35" i="1"/>
  <c r="AF35" i="1"/>
  <c r="V35" i="1"/>
  <c r="I35" i="1"/>
  <c r="AF34" i="1"/>
  <c r="I34" i="1"/>
  <c r="AT4" i="1"/>
  <c r="AO4" i="1"/>
  <c r="AJ4" i="1"/>
  <c r="BG88" i="2"/>
  <c r="BG31" i="2"/>
  <c r="AI38" i="1"/>
  <c r="AL38" i="1"/>
  <c r="AO38" i="1"/>
  <c r="AR38" i="1"/>
  <c r="AU38" i="1"/>
  <c r="AF38" i="1"/>
  <c r="AC38" i="1"/>
  <c r="I41" i="1"/>
  <c r="I43" i="1"/>
  <c r="S51" i="1"/>
  <c r="I51" i="1"/>
  <c r="I27" i="1"/>
  <c r="C81" i="2" l="1"/>
  <c r="A85" i="2"/>
  <c r="C78" i="2"/>
  <c r="G3" i="1"/>
  <c r="A71" i="1" s="1"/>
  <c r="AI66" i="1" l="1"/>
  <c r="N60" i="1"/>
  <c r="AB9" i="1"/>
  <c r="AU67" i="1"/>
  <c r="AO59" i="1"/>
  <c r="AB62" i="1"/>
  <c r="AB10" i="1"/>
  <c r="T69" i="1"/>
  <c r="AB11" i="1"/>
  <c r="AW59" i="1"/>
  <c r="Q73" i="1"/>
  <c r="AB66" i="1"/>
  <c r="AJ59" i="1"/>
  <c r="AB13" i="1"/>
  <c r="AB63" i="1"/>
  <c r="AT59" i="1"/>
  <c r="AM59" i="1"/>
  <c r="N81" i="1"/>
  <c r="S81" i="1"/>
  <c r="N78" i="1"/>
  <c r="AR59" i="1"/>
  <c r="AB64" i="1"/>
  <c r="AG59" i="1"/>
  <c r="Q57" i="1"/>
  <c r="N76" i="1"/>
  <c r="B73" i="1"/>
  <c r="AE8" i="1"/>
  <c r="W73" i="1"/>
  <c r="AI13" i="1"/>
  <c r="S16" i="1"/>
</calcChain>
</file>

<file path=xl/sharedStrings.xml><?xml version="1.0" encoding="utf-8"?>
<sst xmlns="http://schemas.openxmlformats.org/spreadsheetml/2006/main" count="126" uniqueCount="102">
  <si>
    <t>整理番号</t>
    <rPh sb="0" eb="2">
      <t>セイリ</t>
    </rPh>
    <rPh sb="2" eb="4">
      <t>バンゴウ</t>
    </rPh>
    <phoneticPr fontId="1"/>
  </si>
  <si>
    <t>日</t>
    <rPh sb="0" eb="1">
      <t>ヒ</t>
    </rPh>
    <phoneticPr fontId="1"/>
  </si>
  <si>
    <t>月</t>
    <rPh sb="0" eb="1">
      <t>ツキ</t>
    </rPh>
    <phoneticPr fontId="1"/>
  </si>
  <si>
    <t>年</t>
    <rPh sb="0" eb="1">
      <t>ネン</t>
    </rPh>
    <phoneticPr fontId="1"/>
  </si>
  <si>
    <t>様</t>
    <rPh sb="0" eb="1">
      <t>サマ</t>
    </rPh>
    <phoneticPr fontId="1"/>
  </si>
  <si>
    <t>○請求者はどなたですか？</t>
    <rPh sb="1" eb="3">
      <t>セイキュウ</t>
    </rPh>
    <rPh sb="3" eb="4">
      <t>シャ</t>
    </rPh>
    <phoneticPr fontId="1"/>
  </si>
  <si>
    <t>不在者投票管理者（指定施設の長）</t>
    <rPh sb="0" eb="3">
      <t>フザイシャ</t>
    </rPh>
    <rPh sb="3" eb="5">
      <t>トウヒョウ</t>
    </rPh>
    <rPh sb="5" eb="8">
      <t>カンリシャ</t>
    </rPh>
    <rPh sb="9" eb="11">
      <t>シテイ</t>
    </rPh>
    <rPh sb="11" eb="13">
      <t>シセツ</t>
    </rPh>
    <rPh sb="14" eb="15">
      <t>チョウ</t>
    </rPh>
    <phoneticPr fontId="1"/>
  </si>
  <si>
    <t>郵便番号</t>
    <rPh sb="0" eb="2">
      <t>ユウビン</t>
    </rPh>
    <rPh sb="2" eb="4">
      <t>バンゴウ</t>
    </rPh>
    <phoneticPr fontId="1"/>
  </si>
  <si>
    <t>－</t>
    <phoneticPr fontId="1"/>
  </si>
  <si>
    <t>所在地</t>
    <rPh sb="0" eb="3">
      <t>ショザイチ</t>
    </rPh>
    <phoneticPr fontId="1"/>
  </si>
  <si>
    <t>施設の名称（カナ）</t>
    <rPh sb="0" eb="2">
      <t>シセツ</t>
    </rPh>
    <rPh sb="3" eb="5">
      <t>メイショウ</t>
    </rPh>
    <phoneticPr fontId="1"/>
  </si>
  <si>
    <t>施設の名称（漢字）</t>
    <rPh sb="0" eb="2">
      <t>シセツ</t>
    </rPh>
    <rPh sb="3" eb="5">
      <t>メイショウ</t>
    </rPh>
    <rPh sb="6" eb="8">
      <t>カンジ</t>
    </rPh>
    <phoneticPr fontId="1"/>
  </si>
  <si>
    <t>管理者の</t>
    <rPh sb="0" eb="3">
      <t>カンリシャ</t>
    </rPh>
    <phoneticPr fontId="1"/>
  </si>
  <si>
    <t>職名</t>
    <rPh sb="0" eb="2">
      <t>ショクメイ</t>
    </rPh>
    <phoneticPr fontId="1"/>
  </si>
  <si>
    <t>例示</t>
    <rPh sb="0" eb="2">
      <t>レイジ</t>
    </rPh>
    <phoneticPr fontId="1"/>
  </si>
  <si>
    <t>施設長、館長、院長、苑長　等</t>
    <rPh sb="0" eb="3">
      <t>シセツチョウ</t>
    </rPh>
    <rPh sb="4" eb="6">
      <t>カンチョウ</t>
    </rPh>
    <rPh sb="7" eb="9">
      <t>インチョウ</t>
    </rPh>
    <rPh sb="10" eb="12">
      <t>エンチョウ</t>
    </rPh>
    <rPh sb="13" eb="14">
      <t>トウ</t>
    </rPh>
    <phoneticPr fontId="1"/>
  </si>
  <si>
    <t>氏名</t>
    <rPh sb="0" eb="2">
      <t>シメイ</t>
    </rPh>
    <phoneticPr fontId="1"/>
  </si>
  <si>
    <t>（姓）</t>
    <rPh sb="1" eb="2">
      <t>セイ</t>
    </rPh>
    <phoneticPr fontId="1"/>
  </si>
  <si>
    <t>（名）</t>
    <rPh sb="1" eb="2">
      <t>メイ</t>
    </rPh>
    <phoneticPr fontId="1"/>
  </si>
  <si>
    <t>事務担当者の</t>
    <rPh sb="0" eb="2">
      <t>ジム</t>
    </rPh>
    <rPh sb="2" eb="5">
      <t>タントウシャ</t>
    </rPh>
    <phoneticPr fontId="1"/>
  </si>
  <si>
    <t>（フリガナ）</t>
    <phoneticPr fontId="1"/>
  </si>
  <si>
    <t>連絡先電話番号</t>
    <rPh sb="0" eb="2">
      <t>レンラク</t>
    </rPh>
    <rPh sb="2" eb="3">
      <t>サキ</t>
    </rPh>
    <rPh sb="3" eb="5">
      <t>デンワ</t>
    </rPh>
    <rPh sb="5" eb="7">
      <t>バンゴウ</t>
    </rPh>
    <phoneticPr fontId="1"/>
  </si>
  <si>
    <t>－</t>
    <phoneticPr fontId="1"/>
  </si>
  <si>
    <t>施設の所在地等</t>
    <rPh sb="0" eb="2">
      <t>シセツ</t>
    </rPh>
    <rPh sb="3" eb="6">
      <t>ショザイチ</t>
    </rPh>
    <rPh sb="6" eb="7">
      <t>トウ</t>
    </rPh>
    <phoneticPr fontId="1"/>
  </si>
  <si>
    <t>振込銀行等の
名称</t>
    <rPh sb="0" eb="2">
      <t>フリコミ</t>
    </rPh>
    <rPh sb="2" eb="4">
      <t>ギンコウ</t>
    </rPh>
    <rPh sb="4" eb="5">
      <t>トウ</t>
    </rPh>
    <rPh sb="7" eb="9">
      <t>メイショウ</t>
    </rPh>
    <phoneticPr fontId="1"/>
  </si>
  <si>
    <t>支店、出張所名</t>
    <rPh sb="0" eb="2">
      <t>シテン</t>
    </rPh>
    <rPh sb="3" eb="5">
      <t>シュッチョウ</t>
    </rPh>
    <rPh sb="5" eb="6">
      <t>ショ</t>
    </rPh>
    <rPh sb="6" eb="7">
      <t>メイ</t>
    </rPh>
    <phoneticPr fontId="1"/>
  </si>
  <si>
    <t>口座名義（カナ）</t>
    <rPh sb="0" eb="2">
      <t>コウザ</t>
    </rPh>
    <rPh sb="2" eb="4">
      <t>メイギ</t>
    </rPh>
    <phoneticPr fontId="1"/>
  </si>
  <si>
    <t>口座名義（漢字）</t>
    <rPh sb="0" eb="2">
      <t>コウザ</t>
    </rPh>
    <rPh sb="2" eb="4">
      <t>メイギ</t>
    </rPh>
    <rPh sb="5" eb="7">
      <t>カンジ</t>
    </rPh>
    <phoneticPr fontId="1"/>
  </si>
  <si>
    <t>）</t>
    <phoneticPr fontId="1"/>
  </si>
  <si>
    <r>
      <t>（</t>
    </r>
    <r>
      <rPr>
        <sz val="9"/>
        <color indexed="8"/>
        <rFont val="ＭＳ Ｐゴシック"/>
        <family val="3"/>
        <charset val="128"/>
      </rPr>
      <t>〒</t>
    </r>
    <phoneticPr fontId="1"/>
  </si>
  <si>
    <t>2　振込指定口座</t>
    <rPh sb="2" eb="4">
      <t>フリコミ</t>
    </rPh>
    <rPh sb="4" eb="6">
      <t>シテイ</t>
    </rPh>
    <rPh sb="6" eb="8">
      <t>コウザ</t>
    </rPh>
    <phoneticPr fontId="1"/>
  </si>
  <si>
    <t>事務担当者名</t>
    <rPh sb="0" eb="2">
      <t>ジム</t>
    </rPh>
    <rPh sb="2" eb="5">
      <t>タントウシャ</t>
    </rPh>
    <rPh sb="5" eb="6">
      <t>メイ</t>
    </rPh>
    <phoneticPr fontId="1"/>
  </si>
  <si>
    <t>電話番号</t>
    <rPh sb="0" eb="2">
      <t>デンワ</t>
    </rPh>
    <rPh sb="2" eb="4">
      <t>バンゴウ</t>
    </rPh>
    <phoneticPr fontId="1"/>
  </si>
  <si>
    <t>預金種別</t>
    <rPh sb="0" eb="2">
      <t>ヨキン</t>
    </rPh>
    <rPh sb="2" eb="4">
      <t>シュベツ</t>
    </rPh>
    <phoneticPr fontId="1"/>
  </si>
  <si>
    <t>○受領者（口座名義人）はどなたですか？</t>
    <rPh sb="1" eb="3">
      <t>ジュリョウ</t>
    </rPh>
    <rPh sb="3" eb="4">
      <t>シャ</t>
    </rPh>
    <rPh sb="5" eb="7">
      <t>コウザ</t>
    </rPh>
    <rPh sb="7" eb="9">
      <t>メイギ</t>
    </rPh>
    <rPh sb="9" eb="10">
      <t>ニン</t>
    </rPh>
    <phoneticPr fontId="1"/>
  </si>
  <si>
    <t>（１or２）</t>
    <phoneticPr fontId="1"/>
  </si>
  <si>
    <t>②不在者投票管理経費の「請求者」及び「受領者」について</t>
    <rPh sb="1" eb="4">
      <t>フザイシャ</t>
    </rPh>
    <rPh sb="4" eb="6">
      <t>トウヒョウ</t>
    </rPh>
    <rPh sb="6" eb="8">
      <t>カンリ</t>
    </rPh>
    <rPh sb="8" eb="10">
      <t>ケイヒ</t>
    </rPh>
    <rPh sb="12" eb="15">
      <t>セイキュウシャ</t>
    </rPh>
    <rPh sb="16" eb="17">
      <t>オヨ</t>
    </rPh>
    <rPh sb="19" eb="22">
      <t>ジュリョウシャ</t>
    </rPh>
    <phoneticPr fontId="1"/>
  </si>
  <si>
    <t>③不在者投票管理者（指定施設の長）に関する情報</t>
    <rPh sb="1" eb="4">
      <t>フザイシャ</t>
    </rPh>
    <rPh sb="4" eb="6">
      <t>トウヒョウ</t>
    </rPh>
    <rPh sb="6" eb="9">
      <t>カンリシャ</t>
    </rPh>
    <rPh sb="10" eb="12">
      <t>シテイ</t>
    </rPh>
    <rPh sb="12" eb="14">
      <t>シセツ</t>
    </rPh>
    <rPh sb="15" eb="16">
      <t>チョウ</t>
    </rPh>
    <rPh sb="18" eb="19">
      <t>カン</t>
    </rPh>
    <rPh sb="21" eb="23">
      <t>ジョウホウ</t>
    </rPh>
    <phoneticPr fontId="1"/>
  </si>
  <si>
    <t>口座番号</t>
    <rPh sb="0" eb="2">
      <t>コウザ</t>
    </rPh>
    <rPh sb="2" eb="4">
      <t>バンゴウ</t>
    </rPh>
    <phoneticPr fontId="1"/>
  </si>
  <si>
    <t>不在者投票管理経費請求書</t>
    <rPh sb="0" eb="3">
      <t>フザイシャ</t>
    </rPh>
    <rPh sb="3" eb="5">
      <t>トウヒョウ</t>
    </rPh>
    <rPh sb="5" eb="7">
      <t>カンリ</t>
    </rPh>
    <rPh sb="7" eb="9">
      <t>ケイヒ</t>
    </rPh>
    <rPh sb="9" eb="12">
      <t>セイキュウショ</t>
    </rPh>
    <phoneticPr fontId="1"/>
  </si>
  <si>
    <t>1　請求金額総計</t>
    <rPh sb="2" eb="4">
      <t>セイキュウ</t>
    </rPh>
    <rPh sb="4" eb="6">
      <t>キンガク</t>
    </rPh>
    <rPh sb="6" eb="8">
      <t>ソウケイ</t>
    </rPh>
    <phoneticPr fontId="1"/>
  </si>
  <si>
    <t>円</t>
    <rPh sb="0" eb="1">
      <t>エン</t>
    </rPh>
    <phoneticPr fontId="1"/>
  </si>
  <si>
    <t>人分）</t>
    <rPh sb="0" eb="1">
      <t>ニン</t>
    </rPh>
    <rPh sb="1" eb="2">
      <t>フン</t>
    </rPh>
    <phoneticPr fontId="1"/>
  </si>
  <si>
    <t>（</t>
    <phoneticPr fontId="1"/>
  </si>
  <si>
    <t>）</t>
    <phoneticPr fontId="1"/>
  </si>
  <si>
    <t>-</t>
    <phoneticPr fontId="1"/>
  </si>
  <si>
    <t>振込先金融機関</t>
    <rPh sb="0" eb="2">
      <t>フリコミ</t>
    </rPh>
    <rPh sb="2" eb="3">
      <t>サキ</t>
    </rPh>
    <rPh sb="3" eb="5">
      <t>キンユウ</t>
    </rPh>
    <rPh sb="5" eb="7">
      <t>キカン</t>
    </rPh>
    <phoneticPr fontId="1"/>
  </si>
  <si>
    <r>
      <t>理事長、代表取締役など法人の長又は出納責任者で</t>
    </r>
    <r>
      <rPr>
        <u/>
        <sz val="11"/>
        <color indexed="10"/>
        <rFont val="ＭＳ Ｐゴシック"/>
        <family val="3"/>
        <charset val="128"/>
      </rPr>
      <t>不在者投票管理者</t>
    </r>
    <r>
      <rPr>
        <b/>
        <u/>
        <sz val="11"/>
        <color indexed="10"/>
        <rFont val="ＭＳ Ｐゴシック"/>
        <family val="3"/>
        <charset val="128"/>
      </rPr>
      <t>以外</t>
    </r>
    <r>
      <rPr>
        <u/>
        <sz val="11"/>
        <color indexed="10"/>
        <rFont val="ＭＳ Ｐゴシック"/>
        <family val="3"/>
        <charset val="128"/>
      </rPr>
      <t>の者</t>
    </r>
    <rPh sb="0" eb="3">
      <t>リジチョウ</t>
    </rPh>
    <rPh sb="4" eb="6">
      <t>ダイヒョウ</t>
    </rPh>
    <rPh sb="6" eb="9">
      <t>トリシマリヤク</t>
    </rPh>
    <rPh sb="11" eb="13">
      <t>ホウジン</t>
    </rPh>
    <rPh sb="14" eb="15">
      <t>チョウ</t>
    </rPh>
    <rPh sb="15" eb="16">
      <t>マタ</t>
    </rPh>
    <rPh sb="17" eb="19">
      <t>スイトウ</t>
    </rPh>
    <rPh sb="19" eb="22">
      <t>セキニンシャ</t>
    </rPh>
    <rPh sb="23" eb="26">
      <t>フザイシャ</t>
    </rPh>
    <rPh sb="26" eb="28">
      <t>トウヒョウ</t>
    </rPh>
    <rPh sb="28" eb="31">
      <t>カンリシャ</t>
    </rPh>
    <rPh sb="31" eb="33">
      <t>イガイ</t>
    </rPh>
    <rPh sb="34" eb="35">
      <t>シャ</t>
    </rPh>
    <phoneticPr fontId="1"/>
  </si>
  <si>
    <r>
      <t>理事長、代表取締役など法人の長又は出納責任者で</t>
    </r>
    <r>
      <rPr>
        <u/>
        <sz val="11"/>
        <color indexed="10"/>
        <rFont val="ＭＳ Ｐゴシック"/>
        <family val="3"/>
        <charset val="128"/>
      </rPr>
      <t>不在者投票管理者</t>
    </r>
    <r>
      <rPr>
        <b/>
        <u/>
        <sz val="11"/>
        <color indexed="10"/>
        <rFont val="ＭＳ Ｐゴシック"/>
        <family val="3"/>
        <charset val="128"/>
      </rPr>
      <t>以外</t>
    </r>
    <r>
      <rPr>
        <u/>
        <sz val="11"/>
        <color indexed="10"/>
        <rFont val="ＭＳ Ｐゴシック"/>
        <family val="3"/>
        <charset val="128"/>
      </rPr>
      <t>の者</t>
    </r>
    <rPh sb="0" eb="3">
      <t>リジチョウ</t>
    </rPh>
    <rPh sb="4" eb="6">
      <t>ダイヒョウ</t>
    </rPh>
    <rPh sb="6" eb="9">
      <t>トリシマリヤク</t>
    </rPh>
    <rPh sb="11" eb="13">
      <t>ホウジン</t>
    </rPh>
    <rPh sb="14" eb="15">
      <t>チョウ</t>
    </rPh>
    <rPh sb="15" eb="16">
      <t>マタ</t>
    </rPh>
    <rPh sb="17" eb="19">
      <t>スイトウ</t>
    </rPh>
    <rPh sb="19" eb="22">
      <t>セキニンシャ</t>
    </rPh>
    <phoneticPr fontId="1"/>
  </si>
  <si>
    <t>A</t>
    <phoneticPr fontId="1"/>
  </si>
  <si>
    <t>B</t>
    <phoneticPr fontId="1"/>
  </si>
  <si>
    <t>C</t>
    <phoneticPr fontId="1"/>
  </si>
  <si>
    <t>D</t>
    <phoneticPr fontId="1"/>
  </si>
  <si>
    <t>E</t>
    <phoneticPr fontId="1"/>
  </si>
  <si>
    <t>　　　</t>
    <phoneticPr fontId="1"/>
  </si>
  <si>
    <t>㊞</t>
    <phoneticPr fontId="1"/>
  </si>
  <si>
    <r>
      <rPr>
        <sz val="9"/>
        <color indexed="8"/>
        <rFont val="ＭＳ Ｐ明朝"/>
        <family val="1"/>
        <charset val="128"/>
      </rPr>
      <t>口座名義</t>
    </r>
    <r>
      <rPr>
        <sz val="11"/>
        <color indexed="8"/>
        <rFont val="ＭＳ Ｐ明朝"/>
        <family val="1"/>
        <charset val="128"/>
      </rPr>
      <t xml:space="preserve">
（カナ）</t>
    </r>
    <rPh sb="0" eb="2">
      <t>コウザ</t>
    </rPh>
    <rPh sb="2" eb="4">
      <t>メイギ</t>
    </rPh>
    <phoneticPr fontId="1"/>
  </si>
  <si>
    <t>1～30字</t>
    <rPh sb="4" eb="5">
      <t>ジ</t>
    </rPh>
    <phoneticPr fontId="1"/>
  </si>
  <si>
    <t>31字以上</t>
    <rPh sb="2" eb="3">
      <t>ジ</t>
    </rPh>
    <rPh sb="3" eb="5">
      <t>イジョウ</t>
    </rPh>
    <phoneticPr fontId="1"/>
  </si>
  <si>
    <t>口座名義
（漢字）</t>
    <rPh sb="0" eb="2">
      <t>コウザ</t>
    </rPh>
    <rPh sb="2" eb="4">
      <t>メイギ</t>
    </rPh>
    <rPh sb="6" eb="8">
      <t>カンジ</t>
    </rPh>
    <phoneticPr fontId="1"/>
  </si>
  <si>
    <t>⑤の文言１</t>
    <rPh sb="2" eb="4">
      <t>モンゴン</t>
    </rPh>
    <phoneticPr fontId="1"/>
  </si>
  <si>
    <t>⑤の文言２</t>
    <rPh sb="2" eb="4">
      <t>モンゴン</t>
    </rPh>
    <phoneticPr fontId="1"/>
  </si>
  <si>
    <t>⑥の表題</t>
    <rPh sb="2" eb="4">
      <t>ヒョウダイ</t>
    </rPh>
    <phoneticPr fontId="1"/>
  </si>
  <si>
    <t>法人の名称（カナ）</t>
    <rPh sb="0" eb="2">
      <t>ホウジン</t>
    </rPh>
    <rPh sb="3" eb="5">
      <t>メイショウ</t>
    </rPh>
    <phoneticPr fontId="1"/>
  </si>
  <si>
    <t>法人の名称（漢字）</t>
    <rPh sb="0" eb="2">
      <t>ホウジン</t>
    </rPh>
    <rPh sb="3" eb="5">
      <t>メイショウ</t>
    </rPh>
    <rPh sb="6" eb="8">
      <t>カンジ</t>
    </rPh>
    <phoneticPr fontId="1"/>
  </si>
  <si>
    <t>委任を受ける方の</t>
    <rPh sb="0" eb="2">
      <t>イニン</t>
    </rPh>
    <rPh sb="3" eb="4">
      <t>ウ</t>
    </rPh>
    <rPh sb="6" eb="7">
      <t>カタ</t>
    </rPh>
    <phoneticPr fontId="1"/>
  </si>
  <si>
    <t>代表取締役社長、出納員、理事長　等</t>
    <rPh sb="0" eb="2">
      <t>ダイヒョウ</t>
    </rPh>
    <rPh sb="2" eb="5">
      <t>トリシマリヤク</t>
    </rPh>
    <rPh sb="5" eb="7">
      <t>シャチョウ</t>
    </rPh>
    <rPh sb="8" eb="11">
      <t>スイトウイン</t>
    </rPh>
    <rPh sb="12" eb="15">
      <t>リジチョウ</t>
    </rPh>
    <rPh sb="16" eb="17">
      <t>トウ</t>
    </rPh>
    <phoneticPr fontId="1"/>
  </si>
  <si>
    <t>委任を受ける方の住所等</t>
    <rPh sb="0" eb="2">
      <t>イニン</t>
    </rPh>
    <rPh sb="3" eb="4">
      <t>ウ</t>
    </rPh>
    <rPh sb="6" eb="7">
      <t>カタ</t>
    </rPh>
    <rPh sb="8" eb="10">
      <t>ジュウショ</t>
    </rPh>
    <rPh sb="10" eb="11">
      <t>トウ</t>
    </rPh>
    <phoneticPr fontId="1"/>
  </si>
  <si>
    <t>施設等所在地</t>
    <rPh sb="0" eb="2">
      <t>シセツ</t>
    </rPh>
    <rPh sb="2" eb="3">
      <t>トウ</t>
    </rPh>
    <rPh sb="3" eb="6">
      <t>ショザイチ</t>
    </rPh>
    <phoneticPr fontId="1"/>
  </si>
  <si>
    <t>不在者投票管理経費</t>
    <rPh sb="0" eb="3">
      <t>フザイシャ</t>
    </rPh>
    <rPh sb="3" eb="5">
      <t>トウヒョウ</t>
    </rPh>
    <rPh sb="5" eb="7">
      <t>カンリ</t>
    </rPh>
    <rPh sb="7" eb="9">
      <t>ケイヒ</t>
    </rPh>
    <phoneticPr fontId="1"/>
  </si>
  <si>
    <t>請求者　職・氏名</t>
    <rPh sb="0" eb="3">
      <t>セイキュウシャ</t>
    </rPh>
    <rPh sb="4" eb="5">
      <t>ショク</t>
    </rPh>
    <rPh sb="6" eb="8">
      <t>シメイ</t>
    </rPh>
    <phoneticPr fontId="1"/>
  </si>
  <si>
    <t>フリガナ</t>
    <phoneticPr fontId="1"/>
  </si>
  <si>
    <t>施設等の名称</t>
    <rPh sb="0" eb="2">
      <t>シセツ</t>
    </rPh>
    <rPh sb="2" eb="3">
      <t>トウ</t>
    </rPh>
    <rPh sb="4" eb="6">
      <t>メイショウ</t>
    </rPh>
    <phoneticPr fontId="1"/>
  </si>
  <si>
    <t>⑥委任を受けて経費を「受領」される方の情報</t>
    <rPh sb="1" eb="3">
      <t>イニン</t>
    </rPh>
    <rPh sb="4" eb="5">
      <t>ウ</t>
    </rPh>
    <rPh sb="7" eb="9">
      <t>ケイヒ</t>
    </rPh>
    <rPh sb="11" eb="13">
      <t>ジュリョウ</t>
    </rPh>
    <rPh sb="17" eb="18">
      <t>カタ</t>
    </rPh>
    <rPh sb="19" eb="21">
      <t>ジョウホウ</t>
    </rPh>
    <phoneticPr fontId="1"/>
  </si>
  <si>
    <t>⑥委任を受けて経費を「請求」される方の情報</t>
    <rPh sb="1" eb="3">
      <t>イニン</t>
    </rPh>
    <rPh sb="4" eb="5">
      <t>ウ</t>
    </rPh>
    <rPh sb="7" eb="9">
      <t>ケイヒ</t>
    </rPh>
    <rPh sb="11" eb="13">
      <t>セイキュウ</t>
    </rPh>
    <rPh sb="17" eb="18">
      <t>カタ</t>
    </rPh>
    <rPh sb="19" eb="21">
      <t>ジョウホウ</t>
    </rPh>
    <phoneticPr fontId="1"/>
  </si>
  <si>
    <t>⑥委任を受けて経費を「請求及び受領」される方の情報</t>
    <rPh sb="1" eb="3">
      <t>イニン</t>
    </rPh>
    <rPh sb="4" eb="5">
      <t>ウ</t>
    </rPh>
    <rPh sb="7" eb="9">
      <t>ケイヒ</t>
    </rPh>
    <rPh sb="11" eb="13">
      <t>セイキュウ</t>
    </rPh>
    <rPh sb="13" eb="14">
      <t>オヨ</t>
    </rPh>
    <rPh sb="15" eb="17">
      <t>ジュリョウ</t>
    </rPh>
    <rPh sb="21" eb="22">
      <t>カタ</t>
    </rPh>
    <rPh sb="23" eb="25">
      <t>ジョウホウ</t>
    </rPh>
    <phoneticPr fontId="1"/>
  </si>
  <si>
    <t>年</t>
    <rPh sb="0" eb="1">
      <t>ネン</t>
    </rPh>
    <phoneticPr fontId="1"/>
  </si>
  <si>
    <t>月</t>
    <rPh sb="0" eb="1">
      <t>ツキ</t>
    </rPh>
    <phoneticPr fontId="1"/>
  </si>
  <si>
    <t>日</t>
    <rPh sb="0" eb="1">
      <t>ニチ</t>
    </rPh>
    <phoneticPr fontId="1"/>
  </si>
  <si>
    <t>←</t>
    <phoneticPr fontId="1"/>
  </si>
  <si>
    <t>金融機関の種別を選択してください。</t>
    <rPh sb="0" eb="2">
      <t>キンユウ</t>
    </rPh>
    <rPh sb="2" eb="4">
      <t>キカン</t>
    </rPh>
    <rPh sb="5" eb="7">
      <t>シュベツ</t>
    </rPh>
    <rPh sb="8" eb="10">
      <t>センタク</t>
    </rPh>
    <phoneticPr fontId="1"/>
  </si>
  <si>
    <t>支店、出張所の別を選択してください。</t>
    <rPh sb="0" eb="2">
      <t>シテン</t>
    </rPh>
    <rPh sb="3" eb="5">
      <t>シュッチョウ</t>
    </rPh>
    <rPh sb="5" eb="6">
      <t>ショ</t>
    </rPh>
    <rPh sb="7" eb="8">
      <t>ベツ</t>
    </rPh>
    <rPh sb="9" eb="11">
      <t>センタク</t>
    </rPh>
    <phoneticPr fontId="1"/>
  </si>
  <si>
    <t>　投票管理者から受領者へ「受領」に関する権限を委任する委任状が必要です。</t>
    <rPh sb="1" eb="3">
      <t>トウヒョウ</t>
    </rPh>
    <rPh sb="3" eb="6">
      <t>カンリシャ</t>
    </rPh>
    <rPh sb="8" eb="11">
      <t>ジュリョウシャ</t>
    </rPh>
    <rPh sb="13" eb="15">
      <t>ジュリョウ</t>
    </rPh>
    <rPh sb="17" eb="18">
      <t>カン</t>
    </rPh>
    <rPh sb="20" eb="22">
      <t>ケンゲン</t>
    </rPh>
    <rPh sb="23" eb="25">
      <t>イニン</t>
    </rPh>
    <rPh sb="27" eb="29">
      <t>イニン</t>
    </rPh>
    <rPh sb="29" eb="30">
      <t>ジョウ</t>
    </rPh>
    <rPh sb="31" eb="33">
      <t>ヒツヨウ</t>
    </rPh>
    <phoneticPr fontId="1"/>
  </si>
  <si>
    <t>　不在者投票管理者から法人の代表者等（請求をする者）への「請求」に関する権限を委任する委任状が必要です。</t>
    <rPh sb="1" eb="4">
      <t>フザイシャ</t>
    </rPh>
    <rPh sb="4" eb="6">
      <t>トウヒョウ</t>
    </rPh>
    <rPh sb="6" eb="9">
      <t>カンリシャ</t>
    </rPh>
    <rPh sb="11" eb="13">
      <t>ホウジン</t>
    </rPh>
    <rPh sb="14" eb="16">
      <t>ダイヒョウ</t>
    </rPh>
    <rPh sb="16" eb="17">
      <t>シャ</t>
    </rPh>
    <rPh sb="17" eb="18">
      <t>トウ</t>
    </rPh>
    <rPh sb="19" eb="21">
      <t>セイキュウ</t>
    </rPh>
    <rPh sb="24" eb="25">
      <t>シャ</t>
    </rPh>
    <rPh sb="29" eb="31">
      <t>セイキュウ</t>
    </rPh>
    <rPh sb="33" eb="34">
      <t>カン</t>
    </rPh>
    <rPh sb="36" eb="38">
      <t>ケンゲン</t>
    </rPh>
    <rPh sb="39" eb="41">
      <t>イニン</t>
    </rPh>
    <rPh sb="43" eb="46">
      <t>イニンジョウ</t>
    </rPh>
    <rPh sb="47" eb="49">
      <t>ヒツヨウ</t>
    </rPh>
    <phoneticPr fontId="1"/>
  </si>
  <si>
    <t>　不在者投票管理者から法人の代表者等（請求及び受領をする者）への「請求及び受領」に関する権限を委任する委任状が必要です。</t>
    <rPh sb="1" eb="4">
      <t>フザイシャ</t>
    </rPh>
    <rPh sb="4" eb="6">
      <t>トウヒョウ</t>
    </rPh>
    <rPh sb="6" eb="9">
      <t>カンリシャ</t>
    </rPh>
    <rPh sb="11" eb="13">
      <t>ホウジン</t>
    </rPh>
    <rPh sb="14" eb="16">
      <t>ダイヒョウ</t>
    </rPh>
    <rPh sb="16" eb="17">
      <t>シャ</t>
    </rPh>
    <rPh sb="17" eb="18">
      <t>トウ</t>
    </rPh>
    <rPh sb="19" eb="21">
      <t>セイキュウ</t>
    </rPh>
    <rPh sb="21" eb="22">
      <t>オヨ</t>
    </rPh>
    <rPh sb="23" eb="25">
      <t>ジュリョウ</t>
    </rPh>
    <rPh sb="28" eb="29">
      <t>シャ</t>
    </rPh>
    <rPh sb="33" eb="35">
      <t>セイキュウ</t>
    </rPh>
    <rPh sb="35" eb="36">
      <t>オヨ</t>
    </rPh>
    <rPh sb="37" eb="39">
      <t>ジュリョウ</t>
    </rPh>
    <rPh sb="41" eb="42">
      <t>カン</t>
    </rPh>
    <rPh sb="44" eb="46">
      <t>ケンゲン</t>
    </rPh>
    <rPh sb="47" eb="49">
      <t>イニン</t>
    </rPh>
    <rPh sb="51" eb="54">
      <t>イニンジョウ</t>
    </rPh>
    <rPh sb="55" eb="57">
      <t>ヒツヨウ</t>
    </rPh>
    <phoneticPr fontId="1"/>
  </si>
  <si>
    <t>　「②不在者投票管理経費の「請求者」及び「受領者」について」の各項目に”１”もしくは”２”を入力してください。　</t>
    <rPh sb="31" eb="32">
      <t>カク</t>
    </rPh>
    <rPh sb="32" eb="34">
      <t>コウモク</t>
    </rPh>
    <rPh sb="46" eb="48">
      <t>ニュウリョク</t>
    </rPh>
    <phoneticPr fontId="1"/>
  </si>
  <si>
    <t>請求書の作成日</t>
    <rPh sb="0" eb="3">
      <t>セイキュウショ</t>
    </rPh>
    <rPh sb="4" eb="6">
      <t>サクセイ</t>
    </rPh>
    <rPh sb="6" eb="7">
      <t>ヒ</t>
    </rPh>
    <phoneticPr fontId="1"/>
  </si>
  <si>
    <t>　委任を受けて経費を「受領」される方の情報を⑥の各項目に入力してください。</t>
    <rPh sb="1" eb="3">
      <t>イニン</t>
    </rPh>
    <rPh sb="4" eb="5">
      <t>ウ</t>
    </rPh>
    <rPh sb="7" eb="9">
      <t>ケイヒ</t>
    </rPh>
    <rPh sb="11" eb="13">
      <t>ジュリョウ</t>
    </rPh>
    <rPh sb="17" eb="18">
      <t>カタ</t>
    </rPh>
    <rPh sb="19" eb="21">
      <t>ジョウホウ</t>
    </rPh>
    <rPh sb="24" eb="25">
      <t>カク</t>
    </rPh>
    <rPh sb="25" eb="27">
      <t>コウモク</t>
    </rPh>
    <rPh sb="28" eb="30">
      <t>ニュウリョク</t>
    </rPh>
    <phoneticPr fontId="1"/>
  </si>
  <si>
    <t>　委任を受けて経費を「請求」される方の情報を⑥の各項目に入力してください。</t>
    <rPh sb="1" eb="3">
      <t>イニン</t>
    </rPh>
    <rPh sb="4" eb="5">
      <t>ウ</t>
    </rPh>
    <rPh sb="7" eb="9">
      <t>ケイヒ</t>
    </rPh>
    <rPh sb="11" eb="13">
      <t>セイキュウ</t>
    </rPh>
    <rPh sb="17" eb="18">
      <t>カタ</t>
    </rPh>
    <rPh sb="19" eb="21">
      <t>ジョウホウ</t>
    </rPh>
    <rPh sb="24" eb="25">
      <t>カク</t>
    </rPh>
    <rPh sb="25" eb="27">
      <t>コウモク</t>
    </rPh>
    <rPh sb="28" eb="30">
      <t>ニュウリョク</t>
    </rPh>
    <phoneticPr fontId="1"/>
  </si>
  <si>
    <t>　委任を受けて経費を「請求及び受領」される方の情報を⑥の各項目に入力してください。</t>
    <rPh sb="1" eb="3">
      <t>イニン</t>
    </rPh>
    <rPh sb="4" eb="5">
      <t>ウ</t>
    </rPh>
    <rPh sb="7" eb="9">
      <t>ケイヒ</t>
    </rPh>
    <rPh sb="11" eb="13">
      <t>セイキュウ</t>
    </rPh>
    <rPh sb="13" eb="14">
      <t>オヨ</t>
    </rPh>
    <rPh sb="15" eb="17">
      <t>ジュリョウ</t>
    </rPh>
    <rPh sb="21" eb="22">
      <t>カタ</t>
    </rPh>
    <rPh sb="23" eb="25">
      <t>ジョウホウ</t>
    </rPh>
    <rPh sb="28" eb="29">
      <t>カク</t>
    </rPh>
    <rPh sb="29" eb="31">
      <t>コウモク</t>
    </rPh>
    <rPh sb="32" eb="34">
      <t>ニュウリョク</t>
    </rPh>
    <phoneticPr fontId="1"/>
  </si>
  <si>
    <t>①事務担当者様のお名前、連絡先電話番号及び請求書の作成日</t>
    <rPh sb="1" eb="3">
      <t>ジム</t>
    </rPh>
    <rPh sb="3" eb="6">
      <t>タントウシャ</t>
    </rPh>
    <rPh sb="6" eb="7">
      <t>サマ</t>
    </rPh>
    <rPh sb="9" eb="11">
      <t>ナマエ</t>
    </rPh>
    <rPh sb="12" eb="14">
      <t>レンラク</t>
    </rPh>
    <rPh sb="14" eb="15">
      <t>サキ</t>
    </rPh>
    <rPh sb="15" eb="17">
      <t>デンワ</t>
    </rPh>
    <rPh sb="17" eb="19">
      <t>バンゴウ</t>
    </rPh>
    <rPh sb="19" eb="20">
      <t>オヨ</t>
    </rPh>
    <rPh sb="21" eb="24">
      <t>セイキュウショ</t>
    </rPh>
    <rPh sb="25" eb="28">
      <t>サクセイビ</t>
    </rPh>
    <phoneticPr fontId="1"/>
  </si>
  <si>
    <t>☆記載不要</t>
    <rPh sb="1" eb="3">
      <t>キサイ</t>
    </rPh>
    <rPh sb="3" eb="5">
      <t>フヨウ</t>
    </rPh>
    <phoneticPr fontId="1"/>
  </si>
  <si>
    <t>令和</t>
    <rPh sb="0" eb="2">
      <t>レイワ</t>
    </rPh>
    <phoneticPr fontId="1"/>
  </si>
  <si>
    <t>（１人　@1,073円×</t>
    <rPh sb="2" eb="3">
      <t>ニン</t>
    </rPh>
    <rPh sb="10" eb="11">
      <t>エン</t>
    </rPh>
    <phoneticPr fontId="1"/>
  </si>
  <si>
    <t>　令和５年４月23日執行の岸和田市議会議員一般選挙における不在者投票管理経費として下記の金額を請求します。</t>
    <rPh sb="1" eb="2">
      <t>レイ</t>
    </rPh>
    <rPh sb="2" eb="3">
      <t>カズ</t>
    </rPh>
    <rPh sb="4" eb="5">
      <t>ネン</t>
    </rPh>
    <rPh sb="6" eb="7">
      <t>ガツ</t>
    </rPh>
    <rPh sb="9" eb="10">
      <t>ニチ</t>
    </rPh>
    <rPh sb="10" eb="12">
      <t>シッコウ</t>
    </rPh>
    <rPh sb="13" eb="17">
      <t>キシワダシ</t>
    </rPh>
    <rPh sb="17" eb="19">
      <t>ギカイ</t>
    </rPh>
    <rPh sb="19" eb="21">
      <t>ギイン</t>
    </rPh>
    <rPh sb="21" eb="25">
      <t>イッパンセンキョ</t>
    </rPh>
    <rPh sb="29" eb="32">
      <t>フザイシャ</t>
    </rPh>
    <rPh sb="32" eb="34">
      <t>トウヒョウ</t>
    </rPh>
    <rPh sb="34" eb="36">
      <t>カンリ</t>
    </rPh>
    <rPh sb="36" eb="38">
      <t>ケイヒ</t>
    </rPh>
    <rPh sb="41" eb="43">
      <t>カキ</t>
    </rPh>
    <rPh sb="44" eb="46">
      <t>キンガク</t>
    </rPh>
    <rPh sb="47" eb="49">
      <t>セイキュウ</t>
    </rPh>
    <phoneticPr fontId="1"/>
  </si>
  <si>
    <t>人</t>
    <rPh sb="0" eb="1">
      <t>ニン</t>
    </rPh>
    <phoneticPr fontId="1"/>
  </si>
  <si>
    <t>④不在者投票者数</t>
    <rPh sb="1" eb="4">
      <t>フザイシャ</t>
    </rPh>
    <rPh sb="4" eb="7">
      <t>トウヒョウシャ</t>
    </rPh>
    <rPh sb="7" eb="8">
      <t>スウ</t>
    </rPh>
    <phoneticPr fontId="1"/>
  </si>
  <si>
    <t>⑤振込口座の情報</t>
    <rPh sb="1" eb="3">
      <t>フリコミ</t>
    </rPh>
    <rPh sb="3" eb="5">
      <t>コウザ</t>
    </rPh>
    <rPh sb="6" eb="8">
      <t>ジョウホウ</t>
    </rPh>
    <phoneticPr fontId="1"/>
  </si>
  <si>
    <t>⑥委任状について</t>
    <rPh sb="1" eb="4">
      <t>イニンジョウ</t>
    </rPh>
    <phoneticPr fontId="1"/>
  </si>
  <si>
    <t>　これで入力完了です。委任状は必要ありません。
　「請求書」シートを選択し、印刷してください。内容を確認していただき、誤りがなければ、上の押印欄に請求者の印を押印し提出してください。</t>
    <rPh sb="11" eb="13">
      <t>イニン</t>
    </rPh>
    <rPh sb="13" eb="14">
      <t>ジョウ</t>
    </rPh>
    <rPh sb="15" eb="17">
      <t>ヒツヨウ</t>
    </rPh>
    <rPh sb="82" eb="84">
      <t>テイシュツ</t>
    </rPh>
    <phoneticPr fontId="1"/>
  </si>
  <si>
    <t>岸和田市長</t>
    <rPh sb="0" eb="4">
      <t>キシワダシ</t>
    </rPh>
    <rPh sb="4" eb="5">
      <t>チョウ</t>
    </rPh>
    <phoneticPr fontId="1"/>
  </si>
  <si>
    <t>これ以降の入力は不要です。</t>
    <rPh sb="1" eb="3">
      <t>イコウ</t>
    </rPh>
    <rPh sb="5" eb="7">
      <t>ニュウリョク</t>
    </rPh>
    <rPh sb="7" eb="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</si>
</sst>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
    <numFmt numFmtId="177" formatCode="0000"/>
  </numFmts>
  <fonts count="46"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9"/>
      <color indexed="8"/>
      <name val="ＭＳ Ｐ明朝"/>
      <family val="1"/>
      <charset val="128"/>
    </font>
    <font>
      <sz val="9"/>
      <color indexed="8"/>
      <name val="ＭＳ Ｐゴシック"/>
      <family val="3"/>
      <charset val="128"/>
    </font>
    <font>
      <b/>
      <u/>
      <sz val="11"/>
      <color indexed="10"/>
      <name val="ＭＳ Ｐゴシック"/>
      <family val="3"/>
      <charset val="128"/>
    </font>
    <font>
      <u/>
      <sz val="11"/>
      <color indexed="10"/>
      <name val="ＭＳ Ｐゴシック"/>
      <family val="3"/>
      <charset val="128"/>
    </font>
    <font>
      <sz val="11"/>
      <color indexed="8"/>
      <name val="ＭＳ Ｐゴシック"/>
      <family val="3"/>
      <charset val="128"/>
    </font>
    <font>
      <sz val="11"/>
      <color indexed="8"/>
      <name val="ＭＳ Ｐ明朝"/>
      <family val="1"/>
      <charset val="128"/>
    </font>
    <font>
      <sz val="12"/>
      <color indexed="8"/>
      <name val="ＭＳ Ｐ明朝"/>
      <family val="1"/>
      <charset val="128"/>
    </font>
    <font>
      <sz val="8"/>
      <color indexed="8"/>
      <name val="ＭＳ Ｐゴシック"/>
      <family val="3"/>
      <charset val="128"/>
    </font>
    <font>
      <sz val="9"/>
      <color indexed="8"/>
      <name val="ＭＳ Ｐ明朝"/>
      <family val="1"/>
      <charset val="128"/>
    </font>
    <font>
      <b/>
      <sz val="14"/>
      <color indexed="8"/>
      <name val="ＭＳ Ｐゴシック"/>
      <family val="3"/>
      <charset val="128"/>
    </font>
    <font>
      <b/>
      <sz val="22"/>
      <color indexed="8"/>
      <name val="ＭＳ Ｐゴシック"/>
      <family val="3"/>
      <charset val="128"/>
    </font>
    <font>
      <sz val="10"/>
      <color indexed="8"/>
      <name val="HG丸ｺﾞｼｯｸM-PRO"/>
      <family val="3"/>
      <charset val="128"/>
    </font>
    <font>
      <b/>
      <sz val="12"/>
      <color indexed="8"/>
      <name val="ＭＳ Ｐゴシック"/>
      <family val="3"/>
      <charset val="128"/>
    </font>
    <font>
      <sz val="11"/>
      <color indexed="8"/>
      <name val="ＭＳ Ｐゴシック"/>
      <family val="3"/>
      <charset val="128"/>
    </font>
    <font>
      <b/>
      <sz val="11"/>
      <color indexed="8"/>
      <name val="ＭＳ Ｐゴシック"/>
      <family val="3"/>
      <charset val="128"/>
    </font>
    <font>
      <sz val="12"/>
      <color indexed="8"/>
      <name val="ＭＳ Ｐゴシック"/>
      <family val="3"/>
      <charset val="128"/>
    </font>
    <font>
      <sz val="14"/>
      <color indexed="8"/>
      <name val="ＭＳ Ｐゴシック"/>
      <family val="3"/>
      <charset val="128"/>
    </font>
    <font>
      <sz val="12"/>
      <color indexed="8"/>
      <name val="ＭＳ Ｐゴシック"/>
      <family val="3"/>
      <charset val="128"/>
    </font>
    <font>
      <b/>
      <sz val="16"/>
      <color indexed="8"/>
      <name val="ＭＳ Ｐゴシック"/>
      <family val="3"/>
      <charset val="128"/>
    </font>
    <font>
      <sz val="14"/>
      <color indexed="8"/>
      <name val="ＭＳ Ｐゴシック"/>
      <family val="3"/>
      <charset val="128"/>
    </font>
    <font>
      <sz val="11"/>
      <color indexed="10"/>
      <name val="ＭＳ Ｐゴシック"/>
      <family val="3"/>
      <charset val="128"/>
    </font>
    <font>
      <sz val="10"/>
      <color indexed="8"/>
      <name val="ＭＳ Ｐゴシック"/>
      <family val="3"/>
      <charset val="128"/>
    </font>
    <font>
      <sz val="16"/>
      <color indexed="8"/>
      <name val="ＭＳ Ｐゴシック"/>
      <family val="3"/>
      <charset val="128"/>
    </font>
    <font>
      <sz val="26"/>
      <color indexed="8"/>
      <name val="ＭＳ Ｐゴシック"/>
      <family val="3"/>
      <charset val="128"/>
    </font>
    <font>
      <sz val="18"/>
      <color indexed="8"/>
      <name val="ＭＳ Ｐゴシック"/>
      <family val="3"/>
      <charset val="128"/>
    </font>
    <font>
      <b/>
      <u/>
      <sz val="16"/>
      <color indexed="10"/>
      <name val="ＭＳ Ｐゴシック"/>
      <family val="3"/>
      <charset val="128"/>
    </font>
    <font>
      <b/>
      <sz val="12"/>
      <name val="ＭＳ Ｐゴシック"/>
      <family val="3"/>
      <charset val="128"/>
    </font>
    <font>
      <b/>
      <sz val="14"/>
      <color indexed="8"/>
      <name val="ＭＳ Ｐゴシック"/>
      <family val="3"/>
      <charset val="128"/>
    </font>
    <font>
      <sz val="14"/>
      <color indexed="8"/>
      <name val="ＭＳ Ｐ明朝"/>
      <family val="1"/>
      <charset val="128"/>
    </font>
    <font>
      <sz val="10"/>
      <color indexed="8"/>
      <name val="ＭＳ Ｐ明朝"/>
      <family val="1"/>
      <charset val="128"/>
    </font>
    <font>
      <b/>
      <sz val="16"/>
      <color indexed="8"/>
      <name val="ＭＳ Ｐゴシック"/>
      <family val="3"/>
      <charset val="128"/>
    </font>
    <font>
      <sz val="16"/>
      <color indexed="8"/>
      <name val="ＭＳ Ｐゴシック"/>
      <family val="3"/>
      <charset val="128"/>
    </font>
    <font>
      <sz val="16"/>
      <color indexed="8"/>
      <name val="ＭＳ Ｐ明朝"/>
      <family val="1"/>
      <charset val="128"/>
    </font>
    <font>
      <sz val="26"/>
      <color indexed="8"/>
      <name val="ＭＳ Ｐゴシック"/>
      <family val="3"/>
      <charset val="128"/>
    </font>
    <font>
      <sz val="20"/>
      <color indexed="8"/>
      <name val="ＭＳ Ｐゴシック"/>
      <family val="3"/>
      <charset val="128"/>
    </font>
    <font>
      <sz val="9"/>
      <color indexed="8"/>
      <name val="ＭＳ Ｐゴシック"/>
      <family val="3"/>
      <charset val="128"/>
    </font>
    <font>
      <sz val="9"/>
      <color indexed="10"/>
      <name val="HG丸ｺﾞｼｯｸM-PRO"/>
      <family val="3"/>
      <charset val="128"/>
    </font>
    <font>
      <sz val="11"/>
      <color theme="0"/>
      <name val="ＭＳ Ｐゴシック"/>
      <family val="3"/>
      <charset val="128"/>
      <scheme val="minor"/>
    </font>
    <font>
      <sz val="11"/>
      <color theme="0"/>
      <name val="ＭＳ Ｐ明朝"/>
      <family val="1"/>
      <charset val="128"/>
    </font>
    <font>
      <sz val="11"/>
      <color indexed="8"/>
      <name val="ＭＳ Ｐゴシック"/>
      <family val="3"/>
      <charset val="128"/>
      <scheme val="major"/>
    </font>
    <font>
      <sz val="12"/>
      <color indexed="8"/>
      <name val="ＭＳ Ｐゴシック"/>
      <family val="3"/>
      <charset val="128"/>
      <scheme val="major"/>
    </font>
    <font>
      <sz val="11"/>
      <color indexed="8"/>
      <name val="ＭＳ Ｐゴシック"/>
      <family val="3"/>
      <charset val="128"/>
      <scheme val="minor"/>
    </font>
    <font>
      <b/>
      <sz val="16"/>
      <color rgb="FFFF0000"/>
      <name val="ＭＳ Ｐゴシック"/>
      <family val="3"/>
      <charset val="128"/>
    </font>
  </fonts>
  <fills count="6">
    <fill>
      <patternFill patternType="none"/>
    </fill>
    <fill>
      <patternFill patternType="gray125"/>
    </fill>
    <fill>
      <patternFill patternType="solid">
        <fgColor indexed="5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s>
  <borders count="3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top/>
      <bottom style="medium">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85">
    <xf numFmtId="0" fontId="0" fillId="0" borderId="0" xfId="0">
      <alignment vertical="center"/>
    </xf>
    <xf numFmtId="0" fontId="8" fillId="0" borderId="1" xfId="0" applyFont="1" applyBorder="1">
      <alignment vertical="center"/>
    </xf>
    <xf numFmtId="0" fontId="8" fillId="0" borderId="2" xfId="0" applyFont="1" applyBorder="1">
      <alignment vertical="center"/>
    </xf>
    <xf numFmtId="0" fontId="8" fillId="0" borderId="0" xfId="0" applyFont="1">
      <alignment vertical="center"/>
    </xf>
    <xf numFmtId="0" fontId="8" fillId="0" borderId="0"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9" fillId="0" borderId="0" xfId="0" applyFont="1" applyAlignment="1">
      <alignment horizontal="distributed"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11" fillId="0" borderId="0" xfId="0" applyFont="1">
      <alignment vertical="center"/>
    </xf>
    <xf numFmtId="0" fontId="16" fillId="0" borderId="0" xfId="0" applyFont="1" applyBorder="1">
      <alignment vertical="center"/>
    </xf>
    <xf numFmtId="0" fontId="16" fillId="0" borderId="0" xfId="0" applyFont="1" applyBorder="1" applyAlignment="1">
      <alignment vertical="center"/>
    </xf>
    <xf numFmtId="0" fontId="18" fillId="0" borderId="0" xfId="0" applyFont="1" applyBorder="1" applyAlignment="1">
      <alignment horizontal="center" vertical="center" shrinkToFit="1"/>
    </xf>
    <xf numFmtId="0" fontId="19" fillId="0" borderId="0" xfId="0" applyFont="1" applyBorder="1" applyAlignment="1">
      <alignment horizontal="center" vertical="center" shrinkToFit="1"/>
    </xf>
    <xf numFmtId="0" fontId="12" fillId="4" borderId="0" xfId="0" applyFont="1" applyFill="1" applyProtection="1">
      <alignment vertical="center"/>
    </xf>
    <xf numFmtId="0" fontId="0" fillId="4" borderId="0" xfId="0" applyFill="1" applyProtection="1">
      <alignment vertical="center"/>
    </xf>
    <xf numFmtId="0" fontId="0" fillId="0" borderId="0" xfId="0" applyProtection="1">
      <alignment vertical="center"/>
    </xf>
    <xf numFmtId="0" fontId="0" fillId="0" borderId="0" xfId="0" quotePrefix="1" applyProtection="1">
      <alignment vertical="center"/>
    </xf>
    <xf numFmtId="0" fontId="10" fillId="0" borderId="0" xfId="0" applyFont="1" applyAlignment="1" applyProtection="1">
      <alignment horizontal="right" vertical="center"/>
    </xf>
    <xf numFmtId="0" fontId="17" fillId="0" borderId="0" xfId="0" applyFont="1" applyProtection="1">
      <alignment vertical="center"/>
    </xf>
    <xf numFmtId="0" fontId="15" fillId="3" borderId="0" xfId="0" applyFont="1" applyFill="1" applyProtection="1">
      <alignment vertical="center"/>
    </xf>
    <xf numFmtId="0" fontId="0" fillId="0" borderId="0" xfId="0" applyAlignment="1" applyProtection="1">
      <alignment horizontal="distributed"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176" fontId="13" fillId="0" borderId="9" xfId="0" applyNumberFormat="1" applyFont="1" applyBorder="1" applyAlignment="1" applyProtection="1">
      <alignment vertical="center"/>
    </xf>
    <xf numFmtId="176" fontId="13" fillId="0" borderId="0" xfId="0" applyNumberFormat="1" applyFont="1" applyBorder="1" applyAlignment="1" applyProtection="1">
      <alignment vertical="center"/>
    </xf>
    <xf numFmtId="0" fontId="20" fillId="0" borderId="0" xfId="0" applyFont="1" applyProtection="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3" xfId="0" applyFont="1" applyBorder="1" applyAlignment="1">
      <alignment vertical="center"/>
    </xf>
    <xf numFmtId="0" fontId="14" fillId="0" borderId="0" xfId="0" applyFont="1" applyBorder="1" applyAlignment="1">
      <alignment horizontal="right" vertical="center"/>
    </xf>
    <xf numFmtId="0" fontId="40" fillId="0" borderId="0" xfId="0" applyFont="1" applyProtection="1">
      <alignment vertical="center"/>
    </xf>
    <xf numFmtId="0" fontId="41" fillId="0" borderId="1" xfId="0" applyFont="1" applyBorder="1">
      <alignment vertical="center"/>
    </xf>
    <xf numFmtId="0" fontId="0" fillId="0" borderId="0" xfId="0" applyAlignment="1" applyProtection="1">
      <alignment horizontal="center" vertical="center"/>
    </xf>
    <xf numFmtId="0" fontId="0" fillId="0" borderId="0" xfId="0" applyAlignment="1" applyProtection="1">
      <alignment horizontal="distributed" vertical="center"/>
    </xf>
    <xf numFmtId="0" fontId="29" fillId="5" borderId="0" xfId="0" applyFont="1" applyFill="1" applyAlignment="1" applyProtection="1">
      <alignment vertical="center" wrapText="1"/>
    </xf>
    <xf numFmtId="0" fontId="0" fillId="0" borderId="0" xfId="0" applyAlignment="1" applyProtection="1">
      <alignment vertical="center" wrapText="1"/>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0" borderId="0" xfId="0" applyAlignment="1" applyProtection="1">
      <alignment horizontal="center" vertical="center"/>
    </xf>
    <xf numFmtId="49" fontId="19" fillId="2" borderId="13" xfId="0" applyNumberFormat="1" applyFont="1" applyFill="1" applyBorder="1" applyAlignment="1" applyProtection="1">
      <alignment horizontal="center" vertical="center"/>
      <protection locked="0"/>
    </xf>
    <xf numFmtId="49" fontId="22" fillId="2" borderId="14" xfId="0" applyNumberFormat="1" applyFont="1" applyFill="1" applyBorder="1" applyAlignment="1" applyProtection="1">
      <alignment horizontal="center" vertical="center"/>
      <protection locked="0"/>
    </xf>
    <xf numFmtId="49" fontId="22" fillId="2" borderId="15" xfId="0" applyNumberFormat="1" applyFont="1" applyFill="1" applyBorder="1" applyAlignment="1" applyProtection="1">
      <alignment horizontal="center" vertical="center"/>
      <protection locked="0"/>
    </xf>
    <xf numFmtId="49" fontId="22" fillId="2" borderId="16" xfId="0" applyNumberFormat="1" applyFont="1" applyFill="1" applyBorder="1" applyAlignment="1" applyProtection="1">
      <alignment horizontal="center" vertical="center"/>
      <protection locked="0"/>
    </xf>
    <xf numFmtId="49" fontId="22" fillId="2" borderId="17" xfId="0" applyNumberFormat="1" applyFont="1" applyFill="1" applyBorder="1" applyAlignment="1" applyProtection="1">
      <alignment horizontal="center" vertical="center"/>
      <protection locked="0"/>
    </xf>
    <xf numFmtId="49" fontId="22" fillId="2" borderId="18"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19" fillId="2" borderId="13" xfId="0" applyFont="1" applyFill="1" applyBorder="1" applyAlignment="1" applyProtection="1">
      <alignment horizontal="center" vertical="center"/>
      <protection locked="0"/>
    </xf>
    <xf numFmtId="0" fontId="22" fillId="2" borderId="15" xfId="0" applyFont="1" applyFill="1" applyBorder="1" applyAlignment="1" applyProtection="1">
      <alignment horizontal="center" vertical="center"/>
      <protection locked="0"/>
    </xf>
    <xf numFmtId="0" fontId="22" fillId="2" borderId="16"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17" xfId="0" applyFont="1" applyFill="1" applyBorder="1" applyAlignment="1" applyProtection="1">
      <alignment horizontal="center" vertical="center"/>
      <protection locked="0"/>
    </xf>
    <xf numFmtId="0" fontId="10" fillId="0" borderId="17" xfId="0" applyFont="1" applyBorder="1" applyAlignment="1" applyProtection="1">
      <alignment horizontal="center"/>
    </xf>
    <xf numFmtId="0" fontId="27" fillId="2" borderId="13" xfId="0" applyFont="1" applyFill="1" applyBorder="1" applyAlignment="1" applyProtection="1">
      <alignment horizontal="center" vertical="center"/>
      <protection locked="0"/>
    </xf>
    <xf numFmtId="0" fontId="27" fillId="2" borderId="14" xfId="0" applyFont="1" applyFill="1" applyBorder="1" applyAlignment="1" applyProtection="1">
      <alignment horizontal="center" vertical="center"/>
      <protection locked="0"/>
    </xf>
    <xf numFmtId="0" fontId="27" fillId="2" borderId="15" xfId="0" applyFont="1" applyFill="1" applyBorder="1" applyAlignment="1" applyProtection="1">
      <alignment horizontal="center" vertical="center"/>
      <protection locked="0"/>
    </xf>
    <xf numFmtId="0" fontId="27" fillId="2" borderId="16"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26" fillId="2" borderId="14" xfId="0" applyFont="1" applyFill="1" applyBorder="1" applyAlignment="1" applyProtection="1">
      <alignment horizontal="center" vertical="center"/>
      <protection locked="0"/>
    </xf>
    <xf numFmtId="0" fontId="26" fillId="2" borderId="15" xfId="0"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protection locked="0"/>
    </xf>
    <xf numFmtId="0" fontId="26" fillId="2" borderId="0" xfId="0" applyFont="1" applyFill="1" applyBorder="1" applyAlignment="1" applyProtection="1">
      <alignment horizontal="center" vertical="center"/>
      <protection locked="0"/>
    </xf>
    <xf numFmtId="0" fontId="26" fillId="2" borderId="19" xfId="0" applyFont="1" applyFill="1" applyBorder="1" applyAlignment="1" applyProtection="1">
      <alignment horizontal="center" vertical="center"/>
      <protection locked="0"/>
    </xf>
    <xf numFmtId="0" fontId="26" fillId="2" borderId="16" xfId="0" applyFont="1" applyFill="1" applyBorder="1" applyAlignment="1" applyProtection="1">
      <alignment horizontal="center" vertical="center"/>
      <protection locked="0"/>
    </xf>
    <xf numFmtId="0" fontId="26" fillId="2" borderId="17" xfId="0" applyFont="1" applyFill="1" applyBorder="1" applyAlignment="1" applyProtection="1">
      <alignment horizontal="center" vertical="center"/>
      <protection locked="0"/>
    </xf>
    <xf numFmtId="0" fontId="26" fillId="2" borderId="18" xfId="0" applyFont="1" applyFill="1" applyBorder="1" applyAlignment="1" applyProtection="1">
      <alignment horizontal="center" vertical="center"/>
      <protection locked="0"/>
    </xf>
    <xf numFmtId="0" fontId="0" fillId="0" borderId="0" xfId="0" applyAlignment="1" applyProtection="1">
      <alignment horizontal="distributed" vertical="center"/>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13" xfId="0" applyFont="1" applyFill="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0" fontId="0" fillId="2" borderId="15" xfId="0" applyFont="1" applyFill="1" applyBorder="1" applyAlignment="1" applyProtection="1">
      <alignment horizontal="center" vertical="center"/>
      <protection locked="0"/>
    </xf>
    <xf numFmtId="0" fontId="0" fillId="2" borderId="16"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177" fontId="0" fillId="2" borderId="13" xfId="0" applyNumberFormat="1" applyFill="1" applyBorder="1" applyAlignment="1" applyProtection="1">
      <alignment horizontal="center" vertical="center"/>
      <protection locked="0"/>
    </xf>
    <xf numFmtId="177" fontId="0" fillId="2" borderId="14" xfId="0" applyNumberFormat="1" applyFill="1" applyBorder="1" applyAlignment="1" applyProtection="1">
      <alignment horizontal="center" vertical="center"/>
      <protection locked="0"/>
    </xf>
    <xf numFmtId="177" fontId="0" fillId="2" borderId="15" xfId="0" applyNumberFormat="1" applyFill="1" applyBorder="1" applyAlignment="1" applyProtection="1">
      <alignment horizontal="center" vertical="center"/>
      <protection locked="0"/>
    </xf>
    <xf numFmtId="177" fontId="0" fillId="2" borderId="16" xfId="0" applyNumberFormat="1" applyFill="1" applyBorder="1" applyAlignment="1" applyProtection="1">
      <alignment horizontal="center" vertical="center"/>
      <protection locked="0"/>
    </xf>
    <xf numFmtId="177" fontId="0" fillId="2" borderId="17" xfId="0" applyNumberFormat="1" applyFill="1" applyBorder="1" applyAlignment="1" applyProtection="1">
      <alignment horizontal="center" vertical="center"/>
      <protection locked="0"/>
    </xf>
    <xf numFmtId="177" fontId="0" fillId="2" borderId="18" xfId="0" applyNumberForma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27" fillId="2" borderId="10" xfId="0"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center" vertical="center" shrinkToFit="1"/>
      <protection locked="0"/>
    </xf>
    <xf numFmtId="0" fontId="27" fillId="2" borderId="12" xfId="0" applyFont="1" applyFill="1" applyBorder="1" applyAlignment="1" applyProtection="1">
      <alignment horizontal="center" vertical="center" shrinkToFit="1"/>
      <protection locked="0"/>
    </xf>
    <xf numFmtId="0" fontId="28" fillId="5" borderId="0" xfId="0" applyFont="1" applyFill="1" applyAlignment="1" applyProtection="1">
      <alignment horizontal="left" vertical="top" wrapText="1"/>
    </xf>
    <xf numFmtId="0" fontId="24" fillId="0" borderId="0" xfId="0" applyFont="1" applyAlignment="1" applyProtection="1">
      <alignment vertical="center" shrinkToFit="1"/>
    </xf>
    <xf numFmtId="0" fontId="0" fillId="0" borderId="0" xfId="0" applyAlignment="1" applyProtection="1">
      <alignment horizontal="center" vertical="center" wrapText="1"/>
    </xf>
    <xf numFmtId="0" fontId="27" fillId="2" borderId="13" xfId="0" applyFont="1" applyFill="1" applyBorder="1" applyAlignment="1" applyProtection="1">
      <alignment horizontal="center" vertical="center" shrinkToFit="1"/>
      <protection locked="0"/>
    </xf>
    <xf numFmtId="0" fontId="27" fillId="2" borderId="14" xfId="0" applyFont="1" applyFill="1" applyBorder="1" applyAlignment="1" applyProtection="1">
      <alignment horizontal="center" vertical="center" shrinkToFit="1"/>
      <protection locked="0"/>
    </xf>
    <xf numFmtId="0" fontId="27" fillId="2" borderId="15" xfId="0" applyFont="1" applyFill="1" applyBorder="1" applyAlignment="1" applyProtection="1">
      <alignment horizontal="center" vertical="center" shrinkToFit="1"/>
      <protection locked="0"/>
    </xf>
    <xf numFmtId="0" fontId="27" fillId="2" borderId="16" xfId="0" applyFont="1" applyFill="1" applyBorder="1" applyAlignment="1" applyProtection="1">
      <alignment horizontal="center" vertical="center" shrinkToFit="1"/>
      <protection locked="0"/>
    </xf>
    <xf numFmtId="0" fontId="27" fillId="2" borderId="17" xfId="0" applyFont="1" applyFill="1" applyBorder="1" applyAlignment="1" applyProtection="1">
      <alignment horizontal="center" vertical="center" shrinkToFit="1"/>
      <protection locked="0"/>
    </xf>
    <xf numFmtId="0" fontId="27" fillId="2" borderId="18" xfId="0" applyFont="1" applyFill="1" applyBorder="1" applyAlignment="1" applyProtection="1">
      <alignment horizontal="center" vertical="center" shrinkToFit="1"/>
      <protection locked="0"/>
    </xf>
    <xf numFmtId="0" fontId="15" fillId="0" borderId="9" xfId="0" applyFont="1" applyBorder="1" applyAlignment="1" applyProtection="1">
      <alignment horizontal="center" vertical="center"/>
    </xf>
    <xf numFmtId="0" fontId="15" fillId="0" borderId="0" xfId="0" applyFont="1" applyAlignment="1" applyProtection="1">
      <alignment horizontal="center" vertical="center"/>
    </xf>
    <xf numFmtId="0" fontId="23" fillId="0" borderId="0" xfId="0" applyFont="1" applyAlignment="1" applyProtection="1">
      <alignment horizontal="left" vertical="center" wrapText="1"/>
    </xf>
    <xf numFmtId="0" fontId="20" fillId="2" borderId="13" xfId="0" applyFont="1" applyFill="1" applyBorder="1" applyAlignment="1" applyProtection="1">
      <alignment horizontal="distributed" vertical="center" shrinkToFit="1"/>
      <protection locked="0"/>
    </xf>
    <xf numFmtId="0" fontId="20" fillId="2" borderId="14" xfId="0" applyFont="1" applyFill="1" applyBorder="1" applyAlignment="1" applyProtection="1">
      <alignment horizontal="distributed" vertical="center" shrinkToFit="1"/>
      <protection locked="0"/>
    </xf>
    <xf numFmtId="0" fontId="20" fillId="2" borderId="15" xfId="0" applyFont="1" applyFill="1" applyBorder="1" applyAlignment="1" applyProtection="1">
      <alignment horizontal="distributed" vertical="center" shrinkToFit="1"/>
      <protection locked="0"/>
    </xf>
    <xf numFmtId="0" fontId="20" fillId="2" borderId="16" xfId="0" applyFont="1" applyFill="1" applyBorder="1" applyAlignment="1" applyProtection="1">
      <alignment horizontal="distributed" vertical="center" shrinkToFit="1"/>
      <protection locked="0"/>
    </xf>
    <xf numFmtId="0" fontId="20" fillId="2" borderId="17" xfId="0" applyFont="1" applyFill="1" applyBorder="1" applyAlignment="1" applyProtection="1">
      <alignment horizontal="distributed" vertical="center" shrinkToFit="1"/>
      <protection locked="0"/>
    </xf>
    <xf numFmtId="0" fontId="20" fillId="2" borderId="18" xfId="0" applyFont="1" applyFill="1" applyBorder="1" applyAlignment="1" applyProtection="1">
      <alignment horizontal="distributed" vertical="center" shrinkToFit="1"/>
      <protection locked="0"/>
    </xf>
    <xf numFmtId="0" fontId="20" fillId="2" borderId="13" xfId="0" applyFont="1" applyFill="1" applyBorder="1" applyAlignment="1" applyProtection="1">
      <alignment horizontal="distributed" vertical="center"/>
      <protection locked="0"/>
    </xf>
    <xf numFmtId="0" fontId="20" fillId="2" borderId="14" xfId="0" applyFont="1" applyFill="1" applyBorder="1" applyAlignment="1" applyProtection="1">
      <alignment horizontal="distributed" vertical="center"/>
      <protection locked="0"/>
    </xf>
    <xf numFmtId="0" fontId="20" fillId="2" borderId="15" xfId="0" applyFont="1" applyFill="1" applyBorder="1" applyAlignment="1" applyProtection="1">
      <alignment horizontal="distributed" vertical="center"/>
      <protection locked="0"/>
    </xf>
    <xf numFmtId="0" fontId="20" fillId="2" borderId="16" xfId="0" applyFont="1" applyFill="1" applyBorder="1" applyAlignment="1" applyProtection="1">
      <alignment horizontal="distributed" vertical="center"/>
      <protection locked="0"/>
    </xf>
    <xf numFmtId="0" fontId="20" fillId="2" borderId="17" xfId="0" applyFont="1" applyFill="1" applyBorder="1" applyAlignment="1" applyProtection="1">
      <alignment horizontal="distributed" vertical="center"/>
      <protection locked="0"/>
    </xf>
    <xf numFmtId="0" fontId="20" fillId="2" borderId="18" xfId="0" applyFont="1" applyFill="1" applyBorder="1" applyAlignment="1" applyProtection="1">
      <alignment horizontal="distributed" vertical="center"/>
      <protection locked="0"/>
    </xf>
    <xf numFmtId="0" fontId="0" fillId="0" borderId="0" xfId="0" applyAlignment="1" applyProtection="1">
      <alignment horizontal="center" vertical="center" shrinkToFit="1"/>
    </xf>
    <xf numFmtId="0" fontId="25" fillId="0" borderId="0" xfId="0" applyFont="1" applyAlignment="1" applyProtection="1">
      <alignment horizontal="left" vertical="center" wrapText="1"/>
    </xf>
    <xf numFmtId="0" fontId="45" fillId="5" borderId="0" xfId="0" applyFont="1" applyFill="1" applyAlignment="1" applyProtection="1">
      <alignment horizontal="left" vertical="center" wrapText="1"/>
    </xf>
    <xf numFmtId="0" fontId="21" fillId="0" borderId="0" xfId="0" applyFont="1" applyAlignment="1" applyProtection="1">
      <alignment horizontal="center" vertical="center"/>
    </xf>
    <xf numFmtId="49" fontId="13" fillId="2" borderId="13" xfId="0"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center" vertical="center"/>
      <protection locked="0"/>
    </xf>
    <xf numFmtId="49" fontId="13" fillId="2" borderId="16" xfId="0" applyNumberFormat="1" applyFont="1" applyFill="1" applyBorder="1" applyAlignment="1" applyProtection="1">
      <alignment horizontal="center" vertical="center"/>
      <protection locked="0"/>
    </xf>
    <xf numFmtId="49" fontId="13" fillId="2" borderId="17" xfId="0" applyNumberFormat="1" applyFont="1" applyFill="1" applyBorder="1" applyAlignment="1" applyProtection="1">
      <alignment horizontal="center" vertical="center"/>
      <protection locked="0"/>
    </xf>
    <xf numFmtId="0" fontId="0" fillId="0" borderId="0" xfId="0" applyAlignment="1" applyProtection="1">
      <alignment vertical="center" shrinkToFit="1"/>
    </xf>
    <xf numFmtId="0" fontId="8" fillId="0" borderId="0" xfId="0" applyFont="1" applyAlignment="1">
      <alignment horizontal="left" vertical="center"/>
    </xf>
    <xf numFmtId="0" fontId="32" fillId="0" borderId="0" xfId="0" applyFont="1" applyAlignment="1">
      <alignment horizontal="center" vertical="center"/>
    </xf>
    <xf numFmtId="0" fontId="11" fillId="0" borderId="0" xfId="0" applyFont="1" applyAlignment="1">
      <alignment horizontal="center" vertical="center"/>
    </xf>
    <xf numFmtId="0" fontId="39" fillId="0" borderId="0" xfId="0" applyFont="1" applyAlignment="1">
      <alignment horizontal="right" vertical="center" shrinkToFit="1"/>
    </xf>
    <xf numFmtId="0" fontId="8" fillId="0" borderId="21" xfId="0" applyFont="1" applyBorder="1" applyAlignment="1">
      <alignment horizontal="center" vertical="center" shrinkToFit="1"/>
    </xf>
    <xf numFmtId="0" fontId="18"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16" fillId="0" borderId="0" xfId="0" applyFont="1" applyBorder="1" applyAlignment="1">
      <alignment horizontal="center" vertical="center" shrinkToFit="1"/>
    </xf>
    <xf numFmtId="0" fontId="16" fillId="0" borderId="3" xfId="0" applyFont="1" applyBorder="1" applyAlignment="1">
      <alignment horizontal="center" vertical="center" shrinkToFit="1"/>
    </xf>
    <xf numFmtId="0" fontId="18" fillId="0" borderId="6"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7" xfId="0" applyFont="1" applyBorder="1" applyAlignment="1">
      <alignment horizontal="left" vertical="center"/>
    </xf>
    <xf numFmtId="0" fontId="18" fillId="0" borderId="0" xfId="0" applyFont="1" applyBorder="1" applyAlignment="1">
      <alignment horizontal="left" vertical="center"/>
    </xf>
    <xf numFmtId="0" fontId="18" fillId="0" borderId="3" xfId="0" applyFont="1" applyBorder="1" applyAlignment="1">
      <alignment horizontal="left" vertical="center"/>
    </xf>
    <xf numFmtId="0" fontId="18" fillId="0" borderId="22" xfId="0" applyFont="1" applyBorder="1" applyAlignment="1">
      <alignment horizontal="left" vertical="center"/>
    </xf>
    <xf numFmtId="0" fontId="18" fillId="0" borderId="14" xfId="0" applyFont="1" applyBorder="1" applyAlignment="1">
      <alignment horizontal="left" vertical="center"/>
    </xf>
    <xf numFmtId="0" fontId="18" fillId="0" borderId="23" xfId="0" applyFont="1" applyBorder="1" applyAlignment="1">
      <alignment horizontal="left" vertical="center"/>
    </xf>
    <xf numFmtId="0" fontId="18" fillId="0" borderId="8"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7"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18" fillId="0" borderId="8"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distributed" vertical="center"/>
    </xf>
    <xf numFmtId="0" fontId="8" fillId="0" borderId="7" xfId="0" applyFont="1" applyBorder="1" applyAlignment="1">
      <alignment horizontal="distributed" vertical="center"/>
    </xf>
    <xf numFmtId="0" fontId="8" fillId="0" borderId="0"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34" fillId="0" borderId="6" xfId="0" applyFont="1" applyBorder="1" applyAlignment="1">
      <alignment horizontal="center" vertical="center"/>
    </xf>
    <xf numFmtId="0" fontId="34" fillId="0" borderId="1" xfId="0" applyFont="1" applyBorder="1" applyAlignment="1">
      <alignment horizontal="center" vertical="center"/>
    </xf>
    <xf numFmtId="0" fontId="34" fillId="0" borderId="25" xfId="0" applyFont="1" applyBorder="1" applyAlignment="1">
      <alignment horizontal="center" vertical="center"/>
    </xf>
    <xf numFmtId="0" fontId="34" fillId="0" borderId="7" xfId="0" applyFont="1" applyBorder="1" applyAlignment="1">
      <alignment horizontal="center" vertical="center"/>
    </xf>
    <xf numFmtId="0" fontId="34" fillId="0" borderId="0" xfId="0" applyFont="1" applyBorder="1" applyAlignment="1">
      <alignment horizontal="center" vertical="center"/>
    </xf>
    <xf numFmtId="0" fontId="34" fillId="0" borderId="26" xfId="0" applyFont="1" applyBorder="1" applyAlignment="1">
      <alignment horizontal="center" vertical="center"/>
    </xf>
    <xf numFmtId="0" fontId="34" fillId="0" borderId="8" xfId="0" applyFont="1" applyBorder="1" applyAlignment="1">
      <alignment horizontal="center" vertical="center"/>
    </xf>
    <xf numFmtId="0" fontId="34" fillId="0" borderId="4"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0" xfId="0" applyFont="1" applyAlignment="1">
      <alignment horizontal="distributed" vertical="center"/>
    </xf>
    <xf numFmtId="0" fontId="19" fillId="0" borderId="0" xfId="0" applyFont="1" applyBorder="1" applyAlignment="1">
      <alignment horizontal="center" vertical="center" shrinkToFit="1"/>
    </xf>
    <xf numFmtId="0" fontId="16" fillId="0" borderId="0" xfId="0" applyFont="1" applyBorder="1" applyAlignment="1">
      <alignment horizontal="right" vertical="center" shrinkToFit="1"/>
    </xf>
    <xf numFmtId="0" fontId="18" fillId="0" borderId="0" xfId="0" applyFont="1" applyBorder="1" applyAlignment="1">
      <alignment horizontal="center" vertical="center" shrinkToFit="1"/>
    </xf>
    <xf numFmtId="0" fontId="8" fillId="0" borderId="0" xfId="0" applyFont="1" applyAlignment="1">
      <alignment horizontal="center" vertical="center"/>
    </xf>
    <xf numFmtId="0" fontId="16" fillId="0" borderId="0" xfId="0" applyFont="1" applyAlignment="1">
      <alignment horizontal="center" vertical="center" shrinkToFit="1"/>
    </xf>
    <xf numFmtId="0" fontId="38" fillId="0" borderId="0" xfId="0" applyFont="1" applyAlignment="1">
      <alignment horizontal="center" shrinkToFit="1"/>
    </xf>
    <xf numFmtId="0" fontId="18" fillId="0" borderId="0" xfId="0" applyFont="1" applyAlignment="1">
      <alignment horizontal="center" vertical="center" shrinkToFit="1"/>
    </xf>
    <xf numFmtId="0" fontId="16" fillId="0" borderId="0" xfId="0" applyFont="1" applyAlignment="1">
      <alignment horizontal="right" vertical="center" shrinkToFit="1"/>
    </xf>
    <xf numFmtId="0" fontId="35" fillId="0" borderId="14" xfId="0" applyFont="1" applyBorder="1" applyAlignment="1">
      <alignment horizontal="center" vertical="center"/>
    </xf>
    <xf numFmtId="0" fontId="35" fillId="0" borderId="23" xfId="0" applyFont="1" applyBorder="1" applyAlignment="1">
      <alignment horizontal="center" vertical="center"/>
    </xf>
    <xf numFmtId="0" fontId="35" fillId="0" borderId="0"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2" fillId="0" borderId="0" xfId="0" applyFont="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0" xfId="0" applyFont="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44"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1" xfId="0" applyFont="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5" xfId="0" applyFont="1" applyBorder="1" applyAlignment="1">
      <alignment horizontal="center" vertical="center"/>
    </xf>
    <xf numFmtId="0" fontId="39" fillId="0" borderId="0" xfId="0" applyFont="1" applyBorder="1" applyAlignment="1">
      <alignment horizontal="right" vertical="center" shrinkToFit="1"/>
    </xf>
    <xf numFmtId="49" fontId="42" fillId="0" borderId="1" xfId="0" applyNumberFormat="1" applyFont="1" applyBorder="1" applyAlignment="1">
      <alignment horizontal="center" vertical="center"/>
    </xf>
    <xf numFmtId="49" fontId="42" fillId="0" borderId="4" xfId="0" applyNumberFormat="1" applyFont="1" applyBorder="1" applyAlignment="1">
      <alignment horizontal="center" vertical="center"/>
    </xf>
    <xf numFmtId="0" fontId="43" fillId="0" borderId="6" xfId="0" applyNumberFormat="1" applyFont="1" applyBorder="1" applyAlignment="1">
      <alignment horizontal="center" vertical="center" shrinkToFit="1"/>
    </xf>
    <xf numFmtId="0" fontId="43" fillId="0" borderId="1" xfId="0" applyNumberFormat="1" applyFont="1" applyBorder="1" applyAlignment="1">
      <alignment horizontal="center" vertical="center" shrinkToFit="1"/>
    </xf>
    <xf numFmtId="0" fontId="43" fillId="0" borderId="8" xfId="0" applyNumberFormat="1" applyFont="1" applyBorder="1" applyAlignment="1">
      <alignment horizontal="center" vertical="center" shrinkToFit="1"/>
    </xf>
    <xf numFmtId="0" fontId="43" fillId="0" borderId="4" xfId="0" applyNumberFormat="1" applyFont="1" applyBorder="1" applyAlignment="1">
      <alignment horizontal="center" vertical="center" shrinkToFit="1"/>
    </xf>
    <xf numFmtId="0" fontId="38" fillId="0" borderId="0" xfId="0" applyFont="1" applyAlignment="1">
      <alignment horizontal="center" vertical="center"/>
    </xf>
    <xf numFmtId="0" fontId="11" fillId="0" borderId="0" xfId="0" applyFont="1" applyAlignment="1">
      <alignment horizontal="center"/>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33"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38" fontId="36" fillId="0" borderId="0" xfId="1" applyFont="1" applyBorder="1" applyAlignment="1">
      <alignment horizontal="right"/>
    </xf>
    <xf numFmtId="38" fontId="36" fillId="0" borderId="20" xfId="1" applyFont="1" applyBorder="1" applyAlignment="1">
      <alignment horizontal="right"/>
    </xf>
    <xf numFmtId="0" fontId="18" fillId="0" borderId="3" xfId="0" applyFont="1" applyBorder="1" applyAlignment="1">
      <alignment horizontal="center" vertical="center" shrinkToFit="1"/>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38" fillId="0" borderId="0" xfId="0" applyFont="1" applyBorder="1" applyAlignment="1">
      <alignment horizontal="center" shrinkToFit="1"/>
    </xf>
    <xf numFmtId="0" fontId="38" fillId="0" borderId="3" xfId="0" applyFont="1" applyBorder="1" applyAlignment="1">
      <alignment horizontal="center" shrinkToFit="1"/>
    </xf>
    <xf numFmtId="0" fontId="42" fillId="0" borderId="1" xfId="0" applyFont="1" applyBorder="1" applyAlignment="1">
      <alignment horizontal="center" vertical="center"/>
    </xf>
    <xf numFmtId="0" fontId="42" fillId="0" borderId="4" xfId="0" applyFont="1" applyBorder="1" applyAlignment="1">
      <alignment horizontal="center" vertical="center"/>
    </xf>
    <xf numFmtId="0" fontId="43" fillId="0" borderId="2" xfId="0" applyNumberFormat="1" applyFont="1" applyBorder="1" applyAlignment="1">
      <alignment horizontal="center" vertical="center" shrinkToFit="1"/>
    </xf>
    <xf numFmtId="0" fontId="43" fillId="0" borderId="5" xfId="0" applyNumberFormat="1" applyFont="1" applyBorder="1" applyAlignment="1">
      <alignment horizontal="center" vertical="center" shrinkToFit="1"/>
    </xf>
    <xf numFmtId="0" fontId="21" fillId="0" borderId="0" xfId="0" applyFont="1" applyAlignment="1">
      <alignment horizontal="right"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5" xfId="0" applyFont="1" applyBorder="1" applyAlignment="1">
      <alignment horizontal="center" vertical="center"/>
    </xf>
    <xf numFmtId="0" fontId="33" fillId="0" borderId="0" xfId="0" applyFont="1" applyBorder="1" applyAlignment="1">
      <alignment horizontal="distributed" vertical="center"/>
    </xf>
    <xf numFmtId="0" fontId="31" fillId="0" borderId="0" xfId="0" applyFont="1" applyAlignment="1">
      <alignment horizontal="center" vertical="center"/>
    </xf>
    <xf numFmtId="0" fontId="2" fillId="0" borderId="0" xfId="0" applyFont="1" applyAlignment="1">
      <alignment horizontal="left" vertical="center"/>
    </xf>
    <xf numFmtId="0" fontId="30" fillId="0" borderId="0" xfId="0" applyFont="1" applyAlignment="1">
      <alignment horizontal="distributed" vertical="center"/>
    </xf>
    <xf numFmtId="0" fontId="9" fillId="0" borderId="0" xfId="0" applyFont="1" applyAlignment="1">
      <alignment horizontal="justify" vertical="top" wrapText="1"/>
    </xf>
    <xf numFmtId="0" fontId="37" fillId="0" borderId="0" xfId="0" applyFont="1" applyBorder="1" applyAlignment="1">
      <alignment horizontal="center"/>
    </xf>
    <xf numFmtId="0" fontId="37" fillId="0" borderId="20" xfId="0" applyFont="1" applyBorder="1" applyAlignment="1">
      <alignment horizontal="center"/>
    </xf>
    <xf numFmtId="0" fontId="19" fillId="0" borderId="2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123825</xdr:colOff>
      <xdr:row>68</xdr:row>
      <xdr:rowOff>161926</xdr:rowOff>
    </xdr:from>
    <xdr:to>
      <xdr:col>45</xdr:col>
      <xdr:colOff>571500</xdr:colOff>
      <xdr:row>73</xdr:row>
      <xdr:rowOff>28575</xdr:rowOff>
    </xdr:to>
    <xdr:sp macro="" textlink="">
      <xdr:nvSpPr>
        <xdr:cNvPr id="2" name="横巻き 1"/>
        <xdr:cNvSpPr/>
      </xdr:nvSpPr>
      <xdr:spPr>
        <a:xfrm>
          <a:off x="7515225" y="11239501"/>
          <a:ext cx="3190875" cy="723899"/>
        </a:xfrm>
        <a:prstGeom prst="horizontalScroll">
          <a:avLst/>
        </a:prstGeom>
        <a:solidFill>
          <a:schemeClr val="bg1">
            <a:lumMod val="75000"/>
          </a:schemeClr>
        </a:solidFill>
        <a:ln w="190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口座名義（カナ）は必ず通帳で確認のうえ、正確に記入してください。</a:t>
          </a:r>
        </a:p>
      </xdr:txBody>
    </xdr:sp>
    <xdr:clientData/>
  </xdr:twoCellAnchor>
  <xdr:twoCellAnchor>
    <xdr:from>
      <xdr:col>4</xdr:col>
      <xdr:colOff>9525</xdr:colOff>
      <xdr:row>16</xdr:row>
      <xdr:rowOff>95250</xdr:rowOff>
    </xdr:from>
    <xdr:to>
      <xdr:col>7</xdr:col>
      <xdr:colOff>9525</xdr:colOff>
      <xdr:row>18</xdr:row>
      <xdr:rowOff>95250</xdr:rowOff>
    </xdr:to>
    <xdr:grpSp>
      <xdr:nvGrpSpPr>
        <xdr:cNvPr id="1494" name="グループ化 7"/>
        <xdr:cNvGrpSpPr>
          <a:grpSpLocks/>
        </xdr:cNvGrpSpPr>
      </xdr:nvGrpSpPr>
      <xdr:grpSpPr bwMode="auto">
        <a:xfrm>
          <a:off x="695325" y="2981325"/>
          <a:ext cx="542925" cy="352425"/>
          <a:chOff x="733425" y="2933700"/>
          <a:chExt cx="542925" cy="352425"/>
        </a:xfrm>
      </xdr:grpSpPr>
      <xdr:cxnSp macro="">
        <xdr:nvCxnSpPr>
          <xdr:cNvPr id="5" name="直線コネクタ 4"/>
          <xdr:cNvCxnSpPr/>
        </xdr:nvCxnSpPr>
        <xdr:spPr>
          <a:xfrm flipH="1">
            <a:off x="733425" y="2933700"/>
            <a:ext cx="514350" cy="18097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xnSp macro="">
        <xdr:nvCxnSpPr>
          <xdr:cNvPr id="7" name="直線コネクタ 6"/>
          <xdr:cNvCxnSpPr/>
        </xdr:nvCxnSpPr>
        <xdr:spPr>
          <a:xfrm>
            <a:off x="752475" y="3124200"/>
            <a:ext cx="523875" cy="16192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19050</xdr:colOff>
      <xdr:row>22</xdr:row>
      <xdr:rowOff>76200</xdr:rowOff>
    </xdr:from>
    <xdr:to>
      <xdr:col>7</xdr:col>
      <xdr:colOff>19050</xdr:colOff>
      <xdr:row>24</xdr:row>
      <xdr:rowOff>76200</xdr:rowOff>
    </xdr:to>
    <xdr:grpSp>
      <xdr:nvGrpSpPr>
        <xdr:cNvPr id="1495" name="グループ化 11"/>
        <xdr:cNvGrpSpPr>
          <a:grpSpLocks/>
        </xdr:cNvGrpSpPr>
      </xdr:nvGrpSpPr>
      <xdr:grpSpPr bwMode="auto">
        <a:xfrm>
          <a:off x="704850" y="4010025"/>
          <a:ext cx="542925" cy="352425"/>
          <a:chOff x="733425" y="2933700"/>
          <a:chExt cx="542925" cy="352425"/>
        </a:xfrm>
      </xdr:grpSpPr>
      <xdr:cxnSp macro="">
        <xdr:nvCxnSpPr>
          <xdr:cNvPr id="13" name="直線コネクタ 12"/>
          <xdr:cNvCxnSpPr/>
        </xdr:nvCxnSpPr>
        <xdr:spPr>
          <a:xfrm flipH="1">
            <a:off x="733425" y="2933700"/>
            <a:ext cx="514350" cy="18097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xnSp macro="">
        <xdr:nvCxnSpPr>
          <xdr:cNvPr id="14" name="直線コネクタ 13"/>
          <xdr:cNvCxnSpPr/>
        </xdr:nvCxnSpPr>
        <xdr:spPr>
          <a:xfrm>
            <a:off x="752475" y="3124200"/>
            <a:ext cx="523875" cy="16192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41</xdr:col>
      <xdr:colOff>122465</xdr:colOff>
      <xdr:row>53</xdr:row>
      <xdr:rowOff>163285</xdr:rowOff>
    </xdr:from>
    <xdr:to>
      <xdr:col>45</xdr:col>
      <xdr:colOff>570140</xdr:colOff>
      <xdr:row>66</xdr:row>
      <xdr:rowOff>145598</xdr:rowOff>
    </xdr:to>
    <xdr:sp macro="" textlink="">
      <xdr:nvSpPr>
        <xdr:cNvPr id="10" name="横巻き 9"/>
        <xdr:cNvSpPr/>
      </xdr:nvSpPr>
      <xdr:spPr>
        <a:xfrm>
          <a:off x="7293429" y="9007928"/>
          <a:ext cx="3169104" cy="2322741"/>
        </a:xfrm>
        <a:prstGeom prst="horizontalScroll">
          <a:avLst/>
        </a:prstGeom>
        <a:solidFill>
          <a:schemeClr val="bg1">
            <a:lumMod val="75000"/>
          </a:schemeClr>
        </a:solidFill>
        <a:ln w="190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ja-JP" altLang="ja-JP" sz="1100" u="sng">
              <a:solidFill>
                <a:schemeClr val="dk1"/>
              </a:solidFill>
              <a:effectLst/>
              <a:latin typeface="+mn-ea"/>
              <a:ea typeface="+mn-ea"/>
              <a:cs typeface="+mn-cs"/>
            </a:rPr>
            <a:t>「ゆうちょ銀行」の場合は、通帳に記載されている口座番号（記号・番号）は、そのまま振込用の口座番号としては使用できません。</a:t>
          </a:r>
          <a:endParaRPr lang="en-US" altLang="ja-JP" sz="1100" u="sng">
            <a:solidFill>
              <a:schemeClr val="dk1"/>
            </a:solidFill>
            <a:effectLst/>
            <a:latin typeface="+mn-ea"/>
            <a:ea typeface="+mn-ea"/>
            <a:cs typeface="+mn-cs"/>
          </a:endParaRPr>
        </a:p>
        <a:p>
          <a:pPr algn="l">
            <a:lnSpc>
              <a:spcPts val="1300"/>
            </a:lnSpc>
          </a:pPr>
          <a:r>
            <a:rPr lang="ja-JP" altLang="ja-JP" sz="1100">
              <a:solidFill>
                <a:schemeClr val="dk1"/>
              </a:solidFill>
              <a:effectLst/>
              <a:latin typeface="+mn-ea"/>
              <a:ea typeface="+mn-ea"/>
              <a:cs typeface="+mn-cs"/>
            </a:rPr>
            <a:t>振込用の「店名・口座番号」が不明な場合は、ゆうちょ銀行・郵便局の窓口、又はＨＰ等で御確認の上記入してください。</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108"/>
  <sheetViews>
    <sheetView showGridLines="0" view="pageBreakPreview" topLeftCell="A10" zoomScaleNormal="100" zoomScaleSheetLayoutView="100" workbookViewId="0">
      <selection activeCell="AK111" sqref="AK111"/>
    </sheetView>
  </sheetViews>
  <sheetFormatPr defaultRowHeight="13.5" x14ac:dyDescent="0.15"/>
  <cols>
    <col min="1" max="1" width="1.875" style="19" customWidth="1"/>
    <col min="2" max="39" width="2.375" style="19" customWidth="1"/>
    <col min="40" max="40" width="1.875" style="19" customWidth="1"/>
    <col min="41" max="41" width="2" style="19" customWidth="1"/>
    <col min="42" max="51" width="9" style="19"/>
    <col min="52" max="52" width="8.875" style="19" customWidth="1"/>
    <col min="53" max="53" width="2.875" style="19" customWidth="1"/>
    <col min="54" max="54" width="41.875" style="19" customWidth="1"/>
    <col min="55" max="55" width="23.125" style="19" customWidth="1"/>
    <col min="56" max="58" width="9" style="19" customWidth="1"/>
    <col min="59" max="59" width="10.75" style="19" customWidth="1"/>
    <col min="60" max="60" width="12.875" style="19" customWidth="1"/>
    <col min="61" max="61" width="10.875" style="19" customWidth="1"/>
    <col min="62" max="62" width="16.375" style="19" customWidth="1"/>
    <col min="63" max="16384" width="9" style="19"/>
  </cols>
  <sheetData>
    <row r="1" spans="1:56" ht="17.25" x14ac:dyDescent="0.15">
      <c r="A1" s="17" t="s">
        <v>90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Q1" s="128"/>
      <c r="AR1" s="128"/>
      <c r="AS1" s="128"/>
      <c r="AT1" s="128"/>
      <c r="BB1" s="19" t="s">
        <v>60</v>
      </c>
      <c r="BC1" s="19" t="s">
        <v>61</v>
      </c>
      <c r="BD1" s="19" t="s">
        <v>62</v>
      </c>
    </row>
    <row r="2" spans="1:56" ht="17.25" customHeight="1" x14ac:dyDescent="0.15">
      <c r="AQ2" s="128"/>
      <c r="AR2" s="128"/>
      <c r="AS2" s="128"/>
      <c r="AT2" s="128"/>
      <c r="BA2" s="19" t="s">
        <v>49</v>
      </c>
      <c r="BB2" s="39" t="s">
        <v>99</v>
      </c>
      <c r="BD2" s="20" t="s">
        <v>101</v>
      </c>
    </row>
    <row r="3" spans="1:56" x14ac:dyDescent="0.15">
      <c r="L3" s="21" t="s">
        <v>20</v>
      </c>
      <c r="M3" s="40"/>
      <c r="N3" s="41"/>
      <c r="O3" s="41"/>
      <c r="P3" s="41"/>
      <c r="Q3" s="41"/>
      <c r="R3" s="41"/>
      <c r="S3" s="42"/>
      <c r="V3" s="40"/>
      <c r="W3" s="41"/>
      <c r="X3" s="41"/>
      <c r="Y3" s="41"/>
      <c r="Z3" s="41"/>
      <c r="AA3" s="41"/>
      <c r="AB3" s="42"/>
      <c r="BA3" s="19" t="s">
        <v>50</v>
      </c>
      <c r="BB3" s="19" t="s">
        <v>82</v>
      </c>
      <c r="BC3" s="19" t="s">
        <v>87</v>
      </c>
      <c r="BD3" s="19" t="s">
        <v>73</v>
      </c>
    </row>
    <row r="4" spans="1:56" x14ac:dyDescent="0.15">
      <c r="D4" s="43" t="s">
        <v>19</v>
      </c>
      <c r="E4" s="43"/>
      <c r="F4" s="43"/>
      <c r="G4" s="43"/>
      <c r="H4" s="43"/>
      <c r="I4" s="43"/>
      <c r="K4" s="43" t="s">
        <v>17</v>
      </c>
      <c r="L4" s="50"/>
      <c r="M4" s="51"/>
      <c r="N4" s="55"/>
      <c r="O4" s="55"/>
      <c r="P4" s="55"/>
      <c r="Q4" s="55"/>
      <c r="R4" s="55"/>
      <c r="S4" s="52"/>
      <c r="T4" s="43" t="s">
        <v>18</v>
      </c>
      <c r="U4" s="50"/>
      <c r="V4" s="51"/>
      <c r="W4" s="55"/>
      <c r="X4" s="55"/>
      <c r="Y4" s="55"/>
      <c r="Z4" s="55"/>
      <c r="AA4" s="55"/>
      <c r="AB4" s="52"/>
      <c r="BA4" s="19" t="s">
        <v>51</v>
      </c>
      <c r="BB4" s="19" t="s">
        <v>83</v>
      </c>
      <c r="BC4" s="19" t="s">
        <v>88</v>
      </c>
      <c r="BD4" s="19" t="s">
        <v>74</v>
      </c>
    </row>
    <row r="5" spans="1:56" x14ac:dyDescent="0.15">
      <c r="D5" s="43" t="s">
        <v>16</v>
      </c>
      <c r="E5" s="43"/>
      <c r="F5" s="43"/>
      <c r="G5" s="43"/>
      <c r="H5" s="43"/>
      <c r="I5" s="43"/>
      <c r="K5" s="43"/>
      <c r="L5" s="50"/>
      <c r="M5" s="53"/>
      <c r="N5" s="56"/>
      <c r="O5" s="56"/>
      <c r="P5" s="56"/>
      <c r="Q5" s="56"/>
      <c r="R5" s="56"/>
      <c r="S5" s="54"/>
      <c r="T5" s="43"/>
      <c r="U5" s="50"/>
      <c r="V5" s="53"/>
      <c r="W5" s="56"/>
      <c r="X5" s="56"/>
      <c r="Y5" s="56"/>
      <c r="Z5" s="56"/>
      <c r="AA5" s="56"/>
      <c r="AB5" s="54"/>
      <c r="BA5" s="19" t="s">
        <v>52</v>
      </c>
      <c r="BB5" s="19" t="s">
        <v>84</v>
      </c>
      <c r="BC5" s="19" t="s">
        <v>89</v>
      </c>
      <c r="BD5" s="19" t="s">
        <v>75</v>
      </c>
    </row>
    <row r="6" spans="1:56" x14ac:dyDescent="0.15">
      <c r="BA6" s="19" t="s">
        <v>53</v>
      </c>
      <c r="BB6" s="19" t="s">
        <v>85</v>
      </c>
      <c r="BC6" s="20" t="s">
        <v>54</v>
      </c>
      <c r="BD6" s="20" t="s">
        <v>54</v>
      </c>
    </row>
    <row r="7" spans="1:56" x14ac:dyDescent="0.15">
      <c r="D7" s="43" t="s">
        <v>21</v>
      </c>
      <c r="E7" s="43"/>
      <c r="F7" s="43"/>
      <c r="G7" s="43"/>
      <c r="H7" s="43"/>
      <c r="I7" s="43"/>
      <c r="K7" s="44"/>
      <c r="L7" s="45"/>
      <c r="M7" s="45"/>
      <c r="N7" s="46"/>
      <c r="O7" s="43" t="s">
        <v>22</v>
      </c>
      <c r="P7" s="44"/>
      <c r="Q7" s="45"/>
      <c r="R7" s="45"/>
      <c r="S7" s="45"/>
      <c r="T7" s="46"/>
      <c r="U7" s="43" t="s">
        <v>22</v>
      </c>
      <c r="V7" s="44"/>
      <c r="W7" s="45"/>
      <c r="X7" s="45"/>
      <c r="Y7" s="45"/>
      <c r="Z7" s="45"/>
      <c r="AA7" s="46"/>
    </row>
    <row r="8" spans="1:56" x14ac:dyDescent="0.15">
      <c r="D8" s="43"/>
      <c r="E8" s="43"/>
      <c r="F8" s="43"/>
      <c r="G8" s="43"/>
      <c r="H8" s="43"/>
      <c r="I8" s="43"/>
      <c r="K8" s="47"/>
      <c r="L8" s="48"/>
      <c r="M8" s="48"/>
      <c r="N8" s="49"/>
      <c r="O8" s="43"/>
      <c r="P8" s="47"/>
      <c r="Q8" s="48"/>
      <c r="R8" s="48"/>
      <c r="S8" s="48"/>
      <c r="T8" s="49"/>
      <c r="U8" s="43"/>
      <c r="V8" s="47"/>
      <c r="W8" s="48"/>
      <c r="X8" s="48"/>
      <c r="Y8" s="48"/>
      <c r="Z8" s="48"/>
      <c r="AA8" s="49"/>
    </row>
    <row r="10" spans="1:56" x14ac:dyDescent="0.15">
      <c r="D10" s="43" t="s">
        <v>86</v>
      </c>
      <c r="E10" s="43"/>
      <c r="F10" s="43"/>
      <c r="G10" s="43"/>
      <c r="H10" s="43"/>
      <c r="I10" s="43"/>
      <c r="K10" s="43" t="s">
        <v>92</v>
      </c>
      <c r="L10" s="43"/>
      <c r="M10" s="43"/>
      <c r="N10" s="51"/>
      <c r="O10" s="52"/>
      <c r="P10" s="43" t="s">
        <v>76</v>
      </c>
      <c r="Q10" s="51"/>
      <c r="R10" s="52"/>
      <c r="S10" s="43" t="s">
        <v>77</v>
      </c>
      <c r="T10" s="51"/>
      <c r="U10" s="52"/>
      <c r="V10" s="43" t="s">
        <v>78</v>
      </c>
    </row>
    <row r="11" spans="1:56" x14ac:dyDescent="0.15">
      <c r="D11" s="43"/>
      <c r="E11" s="43"/>
      <c r="F11" s="43"/>
      <c r="G11" s="43"/>
      <c r="H11" s="43"/>
      <c r="I11" s="43"/>
      <c r="K11" s="43"/>
      <c r="L11" s="43"/>
      <c r="M11" s="43"/>
      <c r="N11" s="53"/>
      <c r="O11" s="54"/>
      <c r="P11" s="43"/>
      <c r="Q11" s="53"/>
      <c r="R11" s="54"/>
      <c r="S11" s="43"/>
      <c r="T11" s="53"/>
      <c r="U11" s="54"/>
      <c r="V11" s="43"/>
    </row>
    <row r="13" spans="1:56" ht="17.25" x14ac:dyDescent="0.15">
      <c r="A13" s="17" t="s">
        <v>36</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row>
    <row r="15" spans="1:56" x14ac:dyDescent="0.15">
      <c r="A15" s="22" t="s">
        <v>5</v>
      </c>
    </row>
    <row r="16" spans="1:56" x14ac:dyDescent="0.15">
      <c r="B16" s="57" t="s">
        <v>35</v>
      </c>
      <c r="C16" s="57"/>
      <c r="D16" s="57"/>
    </row>
    <row r="17" spans="1:59" ht="14.25" x14ac:dyDescent="0.15">
      <c r="B17" s="64"/>
      <c r="C17" s="65"/>
      <c r="D17" s="66"/>
      <c r="H17" s="23">
        <v>1</v>
      </c>
      <c r="I17" s="19" t="s">
        <v>6</v>
      </c>
    </row>
    <row r="18" spans="1:59" x14ac:dyDescent="0.15">
      <c r="B18" s="67"/>
      <c r="C18" s="68"/>
      <c r="D18" s="69"/>
    </row>
    <row r="19" spans="1:59" ht="14.25" x14ac:dyDescent="0.15">
      <c r="B19" s="70"/>
      <c r="C19" s="71"/>
      <c r="D19" s="72"/>
      <c r="H19" s="23">
        <v>2</v>
      </c>
      <c r="I19" s="19" t="s">
        <v>47</v>
      </c>
    </row>
    <row r="21" spans="1:59" x14ac:dyDescent="0.15">
      <c r="A21" s="22" t="s">
        <v>34</v>
      </c>
    </row>
    <row r="22" spans="1:59" x14ac:dyDescent="0.15">
      <c r="B22" s="57" t="s">
        <v>35</v>
      </c>
      <c r="C22" s="57"/>
      <c r="D22" s="57"/>
    </row>
    <row r="23" spans="1:59" ht="14.25" x14ac:dyDescent="0.15">
      <c r="B23" s="64"/>
      <c r="C23" s="65"/>
      <c r="D23" s="66"/>
      <c r="H23" s="23">
        <v>1</v>
      </c>
      <c r="I23" s="19" t="s">
        <v>6</v>
      </c>
    </row>
    <row r="24" spans="1:59" x14ac:dyDescent="0.15">
      <c r="B24" s="67"/>
      <c r="C24" s="68"/>
      <c r="D24" s="69"/>
    </row>
    <row r="25" spans="1:59" ht="14.25" x14ac:dyDescent="0.15">
      <c r="B25" s="70"/>
      <c r="C25" s="71"/>
      <c r="D25" s="72"/>
      <c r="H25" s="23">
        <v>2</v>
      </c>
      <c r="I25" s="19" t="s">
        <v>48</v>
      </c>
    </row>
    <row r="27" spans="1:59" x14ac:dyDescent="0.15">
      <c r="AN27" s="34" t="str">
        <f>IF(AND(B17=1,B23=1),"A",IF(AND(B17=1,B23=2),"B",IF(AND(B17=2,B23=1),"C",IF(AND(B17=2,B23=2),"D","?"))))</f>
        <v>?</v>
      </c>
    </row>
    <row r="28" spans="1:59" ht="21" customHeight="1" x14ac:dyDescent="0.15">
      <c r="A28" s="17" t="s">
        <v>37</v>
      </c>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row>
    <row r="30" spans="1:59" x14ac:dyDescent="0.15">
      <c r="C30" s="19" t="s">
        <v>23</v>
      </c>
    </row>
    <row r="31" spans="1:59" x14ac:dyDescent="0.15">
      <c r="D31" s="73" t="s">
        <v>7</v>
      </c>
      <c r="E31" s="73"/>
      <c r="F31" s="73"/>
      <c r="G31" s="73"/>
      <c r="H31" s="73"/>
      <c r="I31" s="73"/>
      <c r="K31" s="80"/>
      <c r="L31" s="81"/>
      <c r="M31" s="82"/>
      <c r="N31" s="43" t="s">
        <v>8</v>
      </c>
      <c r="O31" s="86"/>
      <c r="P31" s="87"/>
      <c r="Q31" s="87"/>
      <c r="R31" s="88"/>
      <c r="BG31" s="19">
        <f>IF(LEN(DBCS(O31))=1,"000"&amp;ASC(O31),IF(LEN(DBCS(O31))=2,"00"&amp;ASC(O31),IF(LEN(DBCS(O31))=3,"0"&amp;ASC(O31),O31)))</f>
        <v>0</v>
      </c>
    </row>
    <row r="32" spans="1:59" x14ac:dyDescent="0.15">
      <c r="D32" s="73"/>
      <c r="E32" s="73"/>
      <c r="F32" s="73"/>
      <c r="G32" s="73"/>
      <c r="H32" s="73"/>
      <c r="I32" s="73"/>
      <c r="K32" s="83"/>
      <c r="L32" s="84"/>
      <c r="M32" s="85"/>
      <c r="N32" s="43"/>
      <c r="O32" s="89"/>
      <c r="P32" s="90"/>
      <c r="Q32" s="90"/>
      <c r="R32" s="91"/>
    </row>
    <row r="33" spans="4:40" x14ac:dyDescent="0.15">
      <c r="D33" s="24"/>
      <c r="E33" s="24"/>
      <c r="F33" s="24"/>
      <c r="G33" s="24"/>
      <c r="H33" s="24"/>
      <c r="I33" s="24"/>
      <c r="K33" s="25"/>
      <c r="L33" s="25"/>
      <c r="M33" s="25"/>
      <c r="N33" s="26"/>
      <c r="O33" s="25"/>
      <c r="P33" s="25"/>
      <c r="Q33" s="25"/>
      <c r="R33" s="25"/>
    </row>
    <row r="34" spans="4:40" x14ac:dyDescent="0.15">
      <c r="D34" s="73" t="s">
        <v>9</v>
      </c>
      <c r="E34" s="73"/>
      <c r="F34" s="73"/>
      <c r="G34" s="73"/>
      <c r="H34" s="73"/>
      <c r="I34" s="73"/>
      <c r="K34" s="74"/>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6"/>
    </row>
    <row r="35" spans="4:40" x14ac:dyDescent="0.15">
      <c r="D35" s="73"/>
      <c r="E35" s="73"/>
      <c r="F35" s="73"/>
      <c r="G35" s="73"/>
      <c r="H35" s="73"/>
      <c r="I35" s="73"/>
      <c r="K35" s="77"/>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9"/>
    </row>
    <row r="37" spans="4:40" x14ac:dyDescent="0.15">
      <c r="D37" s="102" t="s">
        <v>10</v>
      </c>
      <c r="E37" s="102"/>
      <c r="F37" s="102"/>
      <c r="G37" s="102"/>
      <c r="H37" s="102"/>
      <c r="I37" s="102"/>
      <c r="K37" s="74"/>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6"/>
    </row>
    <row r="38" spans="4:40" x14ac:dyDescent="0.15">
      <c r="D38" s="102"/>
      <c r="E38" s="102"/>
      <c r="F38" s="102"/>
      <c r="G38" s="102"/>
      <c r="H38" s="102"/>
      <c r="I38" s="102"/>
      <c r="K38" s="77"/>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9"/>
    </row>
    <row r="40" spans="4:40" x14ac:dyDescent="0.15">
      <c r="D40" s="102" t="s">
        <v>11</v>
      </c>
      <c r="E40" s="102"/>
      <c r="F40" s="102"/>
      <c r="G40" s="102"/>
      <c r="H40" s="102"/>
      <c r="I40" s="102"/>
      <c r="K40" s="74"/>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6"/>
    </row>
    <row r="41" spans="4:40" x14ac:dyDescent="0.15">
      <c r="D41" s="102"/>
      <c r="E41" s="102"/>
      <c r="F41" s="102"/>
      <c r="G41" s="102"/>
      <c r="H41" s="102"/>
      <c r="I41" s="102"/>
      <c r="K41" s="77"/>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9"/>
    </row>
    <row r="43" spans="4:40" x14ac:dyDescent="0.15">
      <c r="D43" s="43" t="s">
        <v>12</v>
      </c>
      <c r="E43" s="43"/>
      <c r="F43" s="43"/>
      <c r="G43" s="43"/>
      <c r="H43" s="43"/>
      <c r="I43" s="43"/>
      <c r="K43" s="92"/>
      <c r="L43" s="93"/>
      <c r="M43" s="93"/>
      <c r="N43" s="93"/>
      <c r="O43" s="93"/>
      <c r="P43" s="93"/>
      <c r="Q43" s="94"/>
      <c r="S43" s="19" t="s">
        <v>14</v>
      </c>
    </row>
    <row r="44" spans="4:40" x14ac:dyDescent="0.15">
      <c r="D44" s="43" t="s">
        <v>13</v>
      </c>
      <c r="E44" s="43"/>
      <c r="F44" s="43"/>
      <c r="G44" s="43"/>
      <c r="H44" s="43"/>
      <c r="I44" s="43"/>
      <c r="K44" s="95"/>
      <c r="L44" s="96"/>
      <c r="M44" s="96"/>
      <c r="N44" s="96"/>
      <c r="O44" s="96"/>
      <c r="P44" s="96"/>
      <c r="Q44" s="97"/>
      <c r="T44" s="19" t="s">
        <v>15</v>
      </c>
    </row>
    <row r="46" spans="4:40" x14ac:dyDescent="0.15">
      <c r="D46" s="43" t="s">
        <v>12</v>
      </c>
      <c r="E46" s="43"/>
      <c r="F46" s="43"/>
      <c r="G46" s="43"/>
      <c r="H46" s="43"/>
      <c r="I46" s="43"/>
      <c r="K46" s="43" t="s">
        <v>17</v>
      </c>
      <c r="L46" s="50"/>
      <c r="M46" s="92"/>
      <c r="N46" s="93"/>
      <c r="O46" s="93"/>
      <c r="P46" s="93"/>
      <c r="Q46" s="93"/>
      <c r="R46" s="93"/>
      <c r="S46" s="94"/>
      <c r="T46" s="43" t="s">
        <v>18</v>
      </c>
      <c r="U46" s="50"/>
      <c r="V46" s="92"/>
      <c r="W46" s="93"/>
      <c r="X46" s="93"/>
      <c r="Y46" s="93"/>
      <c r="Z46" s="93"/>
      <c r="AA46" s="93"/>
      <c r="AB46" s="94"/>
    </row>
    <row r="47" spans="4:40" x14ac:dyDescent="0.15">
      <c r="D47" s="43" t="s">
        <v>16</v>
      </c>
      <c r="E47" s="43"/>
      <c r="F47" s="43"/>
      <c r="G47" s="43"/>
      <c r="H47" s="43"/>
      <c r="I47" s="43"/>
      <c r="K47" s="43"/>
      <c r="L47" s="50"/>
      <c r="M47" s="95"/>
      <c r="N47" s="96"/>
      <c r="O47" s="96"/>
      <c r="P47" s="96"/>
      <c r="Q47" s="96"/>
      <c r="R47" s="96"/>
      <c r="S47" s="97"/>
      <c r="T47" s="43"/>
      <c r="U47" s="50"/>
      <c r="V47" s="95"/>
      <c r="W47" s="96"/>
      <c r="X47" s="96"/>
      <c r="Y47" s="96"/>
      <c r="Z47" s="96"/>
      <c r="AA47" s="96"/>
      <c r="AB47" s="97"/>
    </row>
    <row r="49" spans="1:55" ht="21" customHeight="1" x14ac:dyDescent="0.15">
      <c r="A49" s="17" t="s">
        <v>96</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row>
    <row r="51" spans="1:55" x14ac:dyDescent="0.15">
      <c r="D51" s="73"/>
      <c r="E51" s="73"/>
      <c r="F51" s="73"/>
      <c r="G51" s="73"/>
      <c r="H51" s="73"/>
      <c r="I51" s="73"/>
      <c r="K51" s="80"/>
      <c r="L51" s="81"/>
      <c r="M51" s="82"/>
      <c r="N51" s="43" t="s">
        <v>95</v>
      </c>
      <c r="BC51" s="19" t="e">
        <f>IF(LEN(DBCS(#REF!))=1,"000"&amp;ASC(#REF!),IF(LEN(DBCS(#REF!))=2,"00"&amp;ASC(#REF!),IF(LEN(DBCS(#REF!))=3,"0"&amp;ASC(#REF!),#REF!)))</f>
        <v>#REF!</v>
      </c>
    </row>
    <row r="52" spans="1:55" x14ac:dyDescent="0.15">
      <c r="D52" s="73"/>
      <c r="E52" s="73"/>
      <c r="F52" s="73"/>
      <c r="G52" s="73"/>
      <c r="H52" s="73"/>
      <c r="I52" s="73"/>
      <c r="K52" s="83"/>
      <c r="L52" s="84"/>
      <c r="M52" s="85"/>
      <c r="N52" s="43"/>
    </row>
    <row r="54" spans="1:55" ht="17.25" x14ac:dyDescent="0.15">
      <c r="A54" s="17" t="s">
        <v>97</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row>
    <row r="56" spans="1:55" x14ac:dyDescent="0.15">
      <c r="J56" s="21" t="s">
        <v>20</v>
      </c>
      <c r="K56" s="40"/>
      <c r="L56" s="41"/>
      <c r="M56" s="41"/>
      <c r="N56" s="41"/>
      <c r="O56" s="41"/>
      <c r="P56" s="41"/>
      <c r="Q56" s="41"/>
      <c r="R56" s="41"/>
      <c r="S56" s="41"/>
      <c r="T56" s="41"/>
      <c r="U56" s="41"/>
      <c r="V56" s="42"/>
    </row>
    <row r="57" spans="1:55" ht="13.5" customHeight="1" x14ac:dyDescent="0.15">
      <c r="D57" s="103" t="s">
        <v>24</v>
      </c>
      <c r="E57" s="43"/>
      <c r="F57" s="43"/>
      <c r="G57" s="43"/>
      <c r="H57" s="43"/>
      <c r="I57" s="43"/>
      <c r="K57" s="104"/>
      <c r="L57" s="105"/>
      <c r="M57" s="105"/>
      <c r="N57" s="105"/>
      <c r="O57" s="105"/>
      <c r="P57" s="105"/>
      <c r="Q57" s="105"/>
      <c r="R57" s="105"/>
      <c r="S57" s="105"/>
      <c r="T57" s="105"/>
      <c r="U57" s="105"/>
      <c r="V57" s="106"/>
      <c r="X57" s="113"/>
      <c r="Y57" s="114"/>
      <c r="Z57" s="114"/>
      <c r="AA57" s="114"/>
      <c r="AB57" s="114"/>
      <c r="AC57" s="115"/>
      <c r="AD57" s="110" t="s">
        <v>79</v>
      </c>
      <c r="AE57" s="111"/>
      <c r="AF57" s="112" t="s">
        <v>80</v>
      </c>
      <c r="AG57" s="112"/>
      <c r="AH57" s="112"/>
      <c r="AI57" s="112"/>
      <c r="AJ57" s="112"/>
      <c r="AK57" s="112"/>
      <c r="AL57" s="112"/>
      <c r="AM57" s="112"/>
      <c r="AN57" s="112"/>
      <c r="AO57" s="112"/>
    </row>
    <row r="58" spans="1:55" ht="13.5" customHeight="1" x14ac:dyDescent="0.15">
      <c r="D58" s="43"/>
      <c r="E58" s="43"/>
      <c r="F58" s="43"/>
      <c r="G58" s="43"/>
      <c r="H58" s="43"/>
      <c r="I58" s="43"/>
      <c r="K58" s="107"/>
      <c r="L58" s="108"/>
      <c r="M58" s="108"/>
      <c r="N58" s="108"/>
      <c r="O58" s="108"/>
      <c r="P58" s="108"/>
      <c r="Q58" s="108"/>
      <c r="R58" s="108"/>
      <c r="S58" s="108"/>
      <c r="T58" s="108"/>
      <c r="U58" s="108"/>
      <c r="V58" s="109"/>
      <c r="X58" s="116"/>
      <c r="Y58" s="117"/>
      <c r="Z58" s="117"/>
      <c r="AA58" s="117"/>
      <c r="AB58" s="117"/>
      <c r="AC58" s="118"/>
      <c r="AD58" s="110"/>
      <c r="AE58" s="111"/>
      <c r="AF58" s="112"/>
      <c r="AG58" s="112"/>
      <c r="AH58" s="112"/>
      <c r="AI58" s="112"/>
      <c r="AJ58" s="112"/>
      <c r="AK58" s="112"/>
      <c r="AL58" s="112"/>
      <c r="AM58" s="112"/>
      <c r="AN58" s="112"/>
      <c r="AO58" s="112"/>
    </row>
    <row r="60" spans="1:55" x14ac:dyDescent="0.15">
      <c r="J60" s="21" t="s">
        <v>20</v>
      </c>
      <c r="K60" s="40"/>
      <c r="L60" s="41"/>
      <c r="M60" s="41"/>
      <c r="N60" s="41"/>
      <c r="O60" s="41"/>
      <c r="P60" s="41"/>
      <c r="Q60" s="41"/>
      <c r="R60" s="41"/>
      <c r="S60" s="41"/>
      <c r="T60" s="41"/>
      <c r="U60" s="41"/>
      <c r="V60" s="42"/>
    </row>
    <row r="61" spans="1:55" ht="13.5" customHeight="1" x14ac:dyDescent="0.15">
      <c r="D61" s="73" t="s">
        <v>25</v>
      </c>
      <c r="E61" s="73"/>
      <c r="F61" s="73"/>
      <c r="G61" s="73"/>
      <c r="H61" s="73"/>
      <c r="I61" s="73"/>
      <c r="K61" s="98"/>
      <c r="L61" s="99"/>
      <c r="M61" s="99"/>
      <c r="N61" s="99"/>
      <c r="O61" s="99"/>
      <c r="P61" s="99"/>
      <c r="Q61" s="99"/>
      <c r="R61" s="99"/>
      <c r="S61" s="99"/>
      <c r="T61" s="99"/>
      <c r="U61" s="99"/>
      <c r="V61" s="100"/>
      <c r="X61" s="119"/>
      <c r="Y61" s="120"/>
      <c r="Z61" s="120"/>
      <c r="AA61" s="121"/>
      <c r="AB61" s="110" t="s">
        <v>79</v>
      </c>
      <c r="AC61" s="111"/>
      <c r="AD61" s="112" t="s">
        <v>81</v>
      </c>
      <c r="AE61" s="112"/>
      <c r="AF61" s="112"/>
      <c r="AG61" s="112"/>
      <c r="AH61" s="112"/>
      <c r="AI61" s="112"/>
      <c r="AJ61" s="112"/>
      <c r="AK61" s="112"/>
      <c r="AL61" s="112"/>
      <c r="AM61" s="112"/>
    </row>
    <row r="62" spans="1:55" ht="13.5" customHeight="1" x14ac:dyDescent="0.15">
      <c r="D62" s="73"/>
      <c r="E62" s="73"/>
      <c r="F62" s="73"/>
      <c r="G62" s="73"/>
      <c r="H62" s="73"/>
      <c r="I62" s="73"/>
      <c r="K62" s="98"/>
      <c r="L62" s="99"/>
      <c r="M62" s="99"/>
      <c r="N62" s="99"/>
      <c r="O62" s="99"/>
      <c r="P62" s="99"/>
      <c r="Q62" s="99"/>
      <c r="R62" s="99"/>
      <c r="S62" s="99"/>
      <c r="T62" s="99"/>
      <c r="U62" s="99"/>
      <c r="V62" s="100"/>
      <c r="X62" s="122"/>
      <c r="Y62" s="123"/>
      <c r="Z62" s="123"/>
      <c r="AA62" s="124"/>
      <c r="AB62" s="110"/>
      <c r="AC62" s="111"/>
      <c r="AD62" s="112"/>
      <c r="AE62" s="112"/>
      <c r="AF62" s="112"/>
      <c r="AG62" s="112"/>
      <c r="AH62" s="112"/>
      <c r="AI62" s="112"/>
      <c r="AJ62" s="112"/>
      <c r="AK62" s="112"/>
      <c r="AL62" s="112"/>
      <c r="AM62" s="112"/>
    </row>
    <row r="64" spans="1:55" x14ac:dyDescent="0.15">
      <c r="D64" s="73" t="s">
        <v>33</v>
      </c>
      <c r="E64" s="73"/>
      <c r="F64" s="73"/>
      <c r="G64" s="73"/>
      <c r="H64" s="73"/>
      <c r="I64" s="73"/>
      <c r="K64" s="58"/>
      <c r="L64" s="59"/>
      <c r="M64" s="59"/>
      <c r="N64" s="59"/>
      <c r="O64" s="59"/>
      <c r="P64" s="59"/>
      <c r="Q64" s="59"/>
      <c r="R64" s="59"/>
      <c r="S64" s="60"/>
    </row>
    <row r="65" spans="1:41" x14ac:dyDescent="0.15">
      <c r="D65" s="73"/>
      <c r="E65" s="73"/>
      <c r="F65" s="73"/>
      <c r="G65" s="73"/>
      <c r="H65" s="73"/>
      <c r="I65" s="73"/>
      <c r="K65" s="61"/>
      <c r="L65" s="62"/>
      <c r="M65" s="62"/>
      <c r="N65" s="62"/>
      <c r="O65" s="62"/>
      <c r="P65" s="62"/>
      <c r="Q65" s="62"/>
      <c r="R65" s="62"/>
      <c r="S65" s="63"/>
    </row>
    <row r="66" spans="1:41" x14ac:dyDescent="0.15">
      <c r="D66" s="24"/>
      <c r="E66" s="24"/>
      <c r="F66" s="24"/>
      <c r="G66" s="24"/>
      <c r="H66" s="24"/>
      <c r="I66" s="24"/>
      <c r="K66" s="26"/>
      <c r="L66" s="26"/>
      <c r="M66" s="26"/>
      <c r="N66" s="26"/>
      <c r="O66" s="26"/>
      <c r="P66" s="26"/>
      <c r="Q66" s="26"/>
      <c r="R66" s="26"/>
      <c r="S66" s="26"/>
    </row>
    <row r="67" spans="1:41" ht="13.5" customHeight="1" x14ac:dyDescent="0.15">
      <c r="D67" s="73" t="s">
        <v>38</v>
      </c>
      <c r="E67" s="73"/>
      <c r="F67" s="73"/>
      <c r="G67" s="73"/>
      <c r="H67" s="73"/>
      <c r="I67" s="73"/>
      <c r="K67" s="129"/>
      <c r="L67" s="130"/>
      <c r="M67" s="130"/>
      <c r="N67" s="130"/>
      <c r="O67" s="130"/>
      <c r="P67" s="130"/>
      <c r="Q67" s="130"/>
      <c r="R67" s="130"/>
      <c r="S67" s="130"/>
      <c r="T67" s="27"/>
      <c r="U67" s="28"/>
      <c r="V67" s="28"/>
      <c r="W67" s="28"/>
      <c r="X67" s="28"/>
    </row>
    <row r="68" spans="1:41" ht="13.5" customHeight="1" x14ac:dyDescent="0.15">
      <c r="D68" s="73"/>
      <c r="E68" s="73"/>
      <c r="F68" s="73"/>
      <c r="G68" s="73"/>
      <c r="H68" s="73"/>
      <c r="I68" s="73"/>
      <c r="K68" s="131"/>
      <c r="L68" s="132"/>
      <c r="M68" s="132"/>
      <c r="N68" s="132"/>
      <c r="O68" s="132"/>
      <c r="P68" s="132"/>
      <c r="Q68" s="132"/>
      <c r="R68" s="132"/>
      <c r="S68" s="132"/>
      <c r="T68" s="27"/>
      <c r="U68" s="28"/>
      <c r="V68" s="28"/>
      <c r="W68" s="28"/>
      <c r="X68" s="28"/>
    </row>
    <row r="70" spans="1:41" x14ac:dyDescent="0.15">
      <c r="D70" s="125" t="s">
        <v>26</v>
      </c>
      <c r="E70" s="125"/>
      <c r="F70" s="125"/>
      <c r="G70" s="125"/>
      <c r="H70" s="125"/>
      <c r="I70" s="125"/>
      <c r="K70" s="74"/>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6"/>
    </row>
    <row r="71" spans="1:41" x14ac:dyDescent="0.15">
      <c r="D71" s="125"/>
      <c r="E71" s="125"/>
      <c r="F71" s="125"/>
      <c r="G71" s="125"/>
      <c r="H71" s="125"/>
      <c r="I71" s="125"/>
      <c r="K71" s="77"/>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9"/>
    </row>
    <row r="73" spans="1:41" x14ac:dyDescent="0.15">
      <c r="D73" s="133" t="s">
        <v>27</v>
      </c>
      <c r="E73" s="133"/>
      <c r="F73" s="133"/>
      <c r="G73" s="133"/>
      <c r="H73" s="133"/>
      <c r="I73" s="133"/>
      <c r="K73" s="74"/>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6"/>
    </row>
    <row r="74" spans="1:41" x14ac:dyDescent="0.15">
      <c r="D74" s="133"/>
      <c r="E74" s="133"/>
      <c r="F74" s="133"/>
      <c r="G74" s="133"/>
      <c r="H74" s="133"/>
      <c r="I74" s="133"/>
      <c r="K74" s="77"/>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9"/>
    </row>
    <row r="76" spans="1:41" ht="17.25" x14ac:dyDescent="0.15">
      <c r="A76" s="17" t="s">
        <v>98</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row>
    <row r="78" spans="1:41" ht="19.5" customHeight="1" x14ac:dyDescent="0.15">
      <c r="C78" s="101" t="str">
        <f>IF(AN27="A",BB2,IF(AN27="B",BB3,IF(AN27="C",BB4,IF(AN27="D",BB5,BB6))))</f>
        <v>　「②不在者投票管理経費の「請求者」及び「受領者」について」の各項目に”１”もしくは”２”を入力してください。　</v>
      </c>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row>
    <row r="79" spans="1:41" ht="23.25" customHeight="1" x14ac:dyDescent="0.15">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row>
    <row r="80" spans="1:41" ht="15.75" customHeight="1" x14ac:dyDescent="0.15">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row>
    <row r="81" spans="1:59" x14ac:dyDescent="0.15">
      <c r="C81" s="126" t="str">
        <f>IF(AN27="A","　",IF(AN27="B",BC3,IF(AN27="C",BC4,IF(AN27="D",BC5,BC6))))</f>
        <v>　　　</v>
      </c>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row>
    <row r="82" spans="1:59" ht="20.25" customHeight="1" x14ac:dyDescent="0.15">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row>
    <row r="83" spans="1:59" x14ac:dyDescent="0.15">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row>
    <row r="85" spans="1:59" ht="17.25" x14ac:dyDescent="0.15">
      <c r="A85" s="17" t="str">
        <f>IF(AN27="A",BD2,IF(AN27="B",BD3,IF(AN27="C",BD4,IF(AN27="D",BD5,BD6))))</f>
        <v>　　　</v>
      </c>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row>
    <row r="87" spans="1:59" x14ac:dyDescent="0.15">
      <c r="C87" s="19" t="s">
        <v>67</v>
      </c>
    </row>
    <row r="88" spans="1:59" x14ac:dyDescent="0.15">
      <c r="D88" s="73" t="s">
        <v>7</v>
      </c>
      <c r="E88" s="73"/>
      <c r="F88" s="73"/>
      <c r="G88" s="73"/>
      <c r="H88" s="73"/>
      <c r="I88" s="73"/>
      <c r="K88" s="92"/>
      <c r="L88" s="93"/>
      <c r="M88" s="94"/>
      <c r="N88" s="43" t="s">
        <v>8</v>
      </c>
      <c r="O88" s="86"/>
      <c r="P88" s="87"/>
      <c r="Q88" s="87"/>
      <c r="R88" s="88"/>
      <c r="BG88" s="19">
        <f>IF(LEN(DBCS(O88))=1,"000"&amp;ASC(O88),IF(LEN(DBCS(O88))=2,"00"&amp;ASC(O88),IF(LEN(DBCS(O88))=3,"0"&amp;ASC(O88),O88)))</f>
        <v>0</v>
      </c>
    </row>
    <row r="89" spans="1:59" x14ac:dyDescent="0.15">
      <c r="D89" s="73"/>
      <c r="E89" s="73"/>
      <c r="F89" s="73"/>
      <c r="G89" s="73"/>
      <c r="H89" s="73"/>
      <c r="I89" s="73"/>
      <c r="K89" s="95"/>
      <c r="L89" s="96"/>
      <c r="M89" s="97"/>
      <c r="N89" s="43"/>
      <c r="O89" s="89"/>
      <c r="P89" s="90"/>
      <c r="Q89" s="90"/>
      <c r="R89" s="91"/>
    </row>
    <row r="90" spans="1:59" x14ac:dyDescent="0.15">
      <c r="D90" s="24"/>
      <c r="E90" s="24"/>
      <c r="F90" s="24"/>
      <c r="G90" s="24"/>
      <c r="H90" s="24"/>
      <c r="I90" s="24"/>
      <c r="K90" s="25"/>
      <c r="L90" s="25"/>
      <c r="M90" s="25"/>
      <c r="N90" s="26"/>
      <c r="O90" s="25"/>
      <c r="P90" s="25"/>
      <c r="Q90" s="25"/>
      <c r="R90" s="25"/>
    </row>
    <row r="91" spans="1:59" x14ac:dyDescent="0.15">
      <c r="D91" s="73" t="s">
        <v>9</v>
      </c>
      <c r="E91" s="73"/>
      <c r="F91" s="73"/>
      <c r="G91" s="73"/>
      <c r="H91" s="73"/>
      <c r="I91" s="73"/>
      <c r="K91" s="74"/>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6"/>
    </row>
    <row r="92" spans="1:59" x14ac:dyDescent="0.15">
      <c r="D92" s="73"/>
      <c r="E92" s="73"/>
      <c r="F92" s="73"/>
      <c r="G92" s="73"/>
      <c r="H92" s="73"/>
      <c r="I92" s="73"/>
      <c r="K92" s="77"/>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9"/>
    </row>
    <row r="94" spans="1:59" x14ac:dyDescent="0.15">
      <c r="D94" s="102" t="s">
        <v>63</v>
      </c>
      <c r="E94" s="102"/>
      <c r="F94" s="102"/>
      <c r="G94" s="102"/>
      <c r="H94" s="102"/>
      <c r="I94" s="102"/>
      <c r="K94" s="74"/>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6"/>
    </row>
    <row r="95" spans="1:59" x14ac:dyDescent="0.15">
      <c r="D95" s="102"/>
      <c r="E95" s="102"/>
      <c r="F95" s="102"/>
      <c r="G95" s="102"/>
      <c r="H95" s="102"/>
      <c r="I95" s="102"/>
      <c r="K95" s="77"/>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9"/>
    </row>
    <row r="97" spans="1:44" x14ac:dyDescent="0.15">
      <c r="D97" s="102" t="s">
        <v>64</v>
      </c>
      <c r="E97" s="102"/>
      <c r="F97" s="102"/>
      <c r="G97" s="102"/>
      <c r="H97" s="102"/>
      <c r="I97" s="102"/>
      <c r="K97" s="74"/>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6"/>
    </row>
    <row r="98" spans="1:44" x14ac:dyDescent="0.15">
      <c r="D98" s="102"/>
      <c r="E98" s="102"/>
      <c r="F98" s="102"/>
      <c r="G98" s="102"/>
      <c r="H98" s="102"/>
      <c r="I98" s="102"/>
      <c r="K98" s="77"/>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9"/>
    </row>
    <row r="100" spans="1:44" x14ac:dyDescent="0.15">
      <c r="D100" s="125" t="s">
        <v>65</v>
      </c>
      <c r="E100" s="125"/>
      <c r="F100" s="125"/>
      <c r="G100" s="125"/>
      <c r="H100" s="125"/>
      <c r="I100" s="125"/>
      <c r="K100" s="92"/>
      <c r="L100" s="93"/>
      <c r="M100" s="93"/>
      <c r="N100" s="93"/>
      <c r="O100" s="93"/>
      <c r="P100" s="93"/>
      <c r="Q100" s="94"/>
      <c r="S100" s="19" t="s">
        <v>14</v>
      </c>
    </row>
    <row r="101" spans="1:44" x14ac:dyDescent="0.15">
      <c r="D101" s="43" t="s">
        <v>13</v>
      </c>
      <c r="E101" s="43"/>
      <c r="F101" s="43"/>
      <c r="G101" s="43"/>
      <c r="H101" s="43"/>
      <c r="I101" s="43"/>
      <c r="K101" s="95"/>
      <c r="L101" s="96"/>
      <c r="M101" s="96"/>
      <c r="N101" s="96"/>
      <c r="O101" s="96"/>
      <c r="P101" s="96"/>
      <c r="Q101" s="97"/>
      <c r="T101" s="19" t="s">
        <v>66</v>
      </c>
    </row>
    <row r="103" spans="1:44" x14ac:dyDescent="0.15">
      <c r="D103" s="125" t="s">
        <v>65</v>
      </c>
      <c r="E103" s="125"/>
      <c r="F103" s="125"/>
      <c r="G103" s="125"/>
      <c r="H103" s="125"/>
      <c r="I103" s="125"/>
      <c r="K103" s="43" t="s">
        <v>17</v>
      </c>
      <c r="L103" s="50"/>
      <c r="M103" s="92"/>
      <c r="N103" s="93"/>
      <c r="O103" s="93"/>
      <c r="P103" s="93"/>
      <c r="Q103" s="93"/>
      <c r="R103" s="93"/>
      <c r="S103" s="94"/>
      <c r="T103" s="43" t="s">
        <v>18</v>
      </c>
      <c r="U103" s="50"/>
      <c r="V103" s="92"/>
      <c r="W103" s="93"/>
      <c r="X103" s="93"/>
      <c r="Y103" s="93"/>
      <c r="Z103" s="93"/>
      <c r="AA103" s="93"/>
      <c r="AB103" s="94"/>
    </row>
    <row r="104" spans="1:44" x14ac:dyDescent="0.15">
      <c r="D104" s="43" t="s">
        <v>16</v>
      </c>
      <c r="E104" s="43"/>
      <c r="F104" s="43"/>
      <c r="G104" s="43"/>
      <c r="H104" s="43"/>
      <c r="I104" s="43"/>
      <c r="K104" s="43"/>
      <c r="L104" s="50"/>
      <c r="M104" s="95"/>
      <c r="N104" s="96"/>
      <c r="O104" s="96"/>
      <c r="P104" s="96"/>
      <c r="Q104" s="96"/>
      <c r="R104" s="96"/>
      <c r="S104" s="97"/>
      <c r="T104" s="43"/>
      <c r="U104" s="50"/>
      <c r="V104" s="95"/>
      <c r="W104" s="96"/>
      <c r="X104" s="96"/>
      <c r="Y104" s="96"/>
      <c r="Z104" s="96"/>
      <c r="AA104" s="96"/>
      <c r="AB104" s="97"/>
    </row>
    <row r="106" spans="1:44" x14ac:dyDescent="0.15">
      <c r="D106" s="37"/>
      <c r="E106" s="37"/>
      <c r="F106" s="37"/>
      <c r="G106" s="37"/>
      <c r="H106" s="37"/>
      <c r="I106" s="37"/>
      <c r="K106" s="36"/>
    </row>
    <row r="107" spans="1:44" s="29" customFormat="1" ht="30.75" customHeight="1" x14ac:dyDescent="0.15">
      <c r="A107" s="127" t="str">
        <f>IF(AN27="A","　","　これで入力完了です。「請求書」シートを選択し、印刷してください。内容を確認していただき、誤りがなければ、上の押印欄に請求者の印を、下〔委任状〕の押印欄に委任者の印を押印し提出してください。")</f>
        <v>　これで入力完了です。「請求書」シートを選択し、印刷してください。内容を確認していただき、誤りがなければ、上の押印欄に請求者の印を、下〔委任状〕の押印欄に委任者の印を押印し提出してください。</v>
      </c>
      <c r="B107" s="127"/>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38"/>
      <c r="AQ107" s="38"/>
      <c r="AR107" s="38"/>
    </row>
    <row r="108" spans="1:44" ht="30.75" customHeight="1" x14ac:dyDescent="0.15">
      <c r="A108" s="127"/>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38"/>
      <c r="AQ108" s="38"/>
      <c r="AR108" s="38"/>
    </row>
  </sheetData>
  <sheetProtection selectLockedCells="1"/>
  <mergeCells count="91">
    <mergeCell ref="A107:AO108"/>
    <mergeCell ref="D51:I52"/>
    <mergeCell ref="K51:M52"/>
    <mergeCell ref="N51:N52"/>
    <mergeCell ref="AQ1:AT2"/>
    <mergeCell ref="S10:S11"/>
    <mergeCell ref="T10:U11"/>
    <mergeCell ref="V10:V11"/>
    <mergeCell ref="AD57:AE58"/>
    <mergeCell ref="T103:U104"/>
    <mergeCell ref="V103:AB104"/>
    <mergeCell ref="M103:S104"/>
    <mergeCell ref="K97:AN98"/>
    <mergeCell ref="K67:S68"/>
    <mergeCell ref="D70:I71"/>
    <mergeCell ref="D73:I74"/>
    <mergeCell ref="D103:I103"/>
    <mergeCell ref="K103:L104"/>
    <mergeCell ref="K100:Q101"/>
    <mergeCell ref="D101:I101"/>
    <mergeCell ref="C81:AN83"/>
    <mergeCell ref="D104:I104"/>
    <mergeCell ref="D100:I100"/>
    <mergeCell ref="D88:I89"/>
    <mergeCell ref="K88:M89"/>
    <mergeCell ref="D94:I95"/>
    <mergeCell ref="K94:AN95"/>
    <mergeCell ref="D97:I98"/>
    <mergeCell ref="O88:R89"/>
    <mergeCell ref="D91:I92"/>
    <mergeCell ref="K91:AN92"/>
    <mergeCell ref="N88:N89"/>
    <mergeCell ref="AB61:AC62"/>
    <mergeCell ref="AD61:AM62"/>
    <mergeCell ref="K60:V60"/>
    <mergeCell ref="X57:AC58"/>
    <mergeCell ref="X61:AA62"/>
    <mergeCell ref="AF57:AO58"/>
    <mergeCell ref="C78:AN80"/>
    <mergeCell ref="K43:Q44"/>
    <mergeCell ref="M46:S47"/>
    <mergeCell ref="D37:I38"/>
    <mergeCell ref="K37:AN38"/>
    <mergeCell ref="D40:I41"/>
    <mergeCell ref="D64:I65"/>
    <mergeCell ref="D61:I62"/>
    <mergeCell ref="D57:I58"/>
    <mergeCell ref="D43:I43"/>
    <mergeCell ref="D44:I44"/>
    <mergeCell ref="D46:I46"/>
    <mergeCell ref="D47:I47"/>
    <mergeCell ref="K70:AN71"/>
    <mergeCell ref="K73:AN74"/>
    <mergeCell ref="K57:V58"/>
    <mergeCell ref="D67:I68"/>
    <mergeCell ref="K40:AN41"/>
    <mergeCell ref="T4:U5"/>
    <mergeCell ref="P10:P11"/>
    <mergeCell ref="Q10:R11"/>
    <mergeCell ref="V4:AB5"/>
    <mergeCell ref="D5:I5"/>
    <mergeCell ref="K31:M32"/>
    <mergeCell ref="O31:R32"/>
    <mergeCell ref="V46:AB47"/>
    <mergeCell ref="K46:L47"/>
    <mergeCell ref="T46:U47"/>
    <mergeCell ref="K34:AN35"/>
    <mergeCell ref="D34:I35"/>
    <mergeCell ref="D31:I32"/>
    <mergeCell ref="K61:V62"/>
    <mergeCell ref="K10:M11"/>
    <mergeCell ref="N10:O11"/>
    <mergeCell ref="M4:S5"/>
    <mergeCell ref="B22:D22"/>
    <mergeCell ref="K64:S65"/>
    <mergeCell ref="K56:V56"/>
    <mergeCell ref="N31:N32"/>
    <mergeCell ref="B17:D19"/>
    <mergeCell ref="B23:D25"/>
    <mergeCell ref="B16:D16"/>
    <mergeCell ref="D10:I11"/>
    <mergeCell ref="M3:S3"/>
    <mergeCell ref="V3:AB3"/>
    <mergeCell ref="D7:I8"/>
    <mergeCell ref="K7:N8"/>
    <mergeCell ref="O7:O8"/>
    <mergeCell ref="P7:T8"/>
    <mergeCell ref="V7:AA8"/>
    <mergeCell ref="U7:U8"/>
    <mergeCell ref="D4:I4"/>
    <mergeCell ref="K4:L5"/>
  </mergeCells>
  <phoneticPr fontId="1"/>
  <dataValidations count="8">
    <dataValidation imeMode="halfKatakana" allowBlank="1" showInputMessage="1" showErrorMessage="1" sqref="K37:AN38 K94:AN95 M3:S3 V3:AB3 K70:AN71"/>
    <dataValidation type="list" errorStyle="warning" allowBlank="1" showInputMessage="1" showErrorMessage="1" sqref="X61:AA62">
      <formula1>"支店,出張所,支所"</formula1>
    </dataValidation>
    <dataValidation type="list" errorStyle="warning" allowBlank="1" showInputMessage="1" showErrorMessage="1" sqref="X57:AC58">
      <formula1>"銀行,信用金庫,信用組合,農業協同組合"</formula1>
    </dataValidation>
    <dataValidation type="list" errorStyle="warning" allowBlank="1" showInputMessage="1" showErrorMessage="1" sqref="K64:S65">
      <formula1>"普通預金,当座預金,別段預金"</formula1>
    </dataValidation>
    <dataValidation imeMode="fullKatakana" allowBlank="1" showInputMessage="1" showErrorMessage="1" sqref="K60:V60 K56:V56"/>
    <dataValidation imeMode="hiragana" allowBlank="1" showInputMessage="1" showErrorMessage="1" sqref="K40:AN41 K97:AN98"/>
    <dataValidation type="list" allowBlank="1" showInputMessage="1" showErrorMessage="1" errorTitle="入力値エラーです。" error="「１」or「２」を入力してください。" sqref="B23:D25 B17:D19">
      <formula1>"1,2,"</formula1>
    </dataValidation>
    <dataValidation type="textLength" imeMode="halfAlpha" operator="lessThanOrEqual" allowBlank="1" showInputMessage="1" showErrorMessage="1" errorTitle="7桁を超えています！" error="口座番号の桁数が７桁を超えて入力されました。_x000a_７桁以内で入力してください。" sqref="K67:S68">
      <formula1>7</formula1>
    </dataValidation>
  </dataValidations>
  <pageMargins left="0.70866141732283472" right="0.19685039370078741" top="0.19685039370078741" bottom="0.19685039370078741" header="0.31496062992125984" footer="0.31496062992125984"/>
  <pageSetup paperSize="9" scale="61" orientation="portrait" r:id="rId1"/>
  <colBreaks count="1" manualBreakCount="1">
    <brk id="4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397"/>
  <sheetViews>
    <sheetView tabSelected="1" view="pageBreakPreview" topLeftCell="A10" zoomScaleNormal="100" zoomScaleSheetLayoutView="100" workbookViewId="0">
      <selection activeCell="BV56" sqref="BV56"/>
    </sheetView>
  </sheetViews>
  <sheetFormatPr defaultRowHeight="13.5" x14ac:dyDescent="0.15"/>
  <cols>
    <col min="1" max="76" width="1.875" style="3" customWidth="1"/>
    <col min="77" max="16384" width="9" style="3"/>
  </cols>
  <sheetData>
    <row r="1" spans="1:50" ht="13.5" customHeight="1" x14ac:dyDescent="0.15">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c r="AX1" s="273"/>
    </row>
    <row r="2" spans="1:50" ht="13.5" customHeight="1" x14ac:dyDescent="0.15">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row>
    <row r="3" spans="1:50" ht="10.5" customHeight="1" x14ac:dyDescent="0.15">
      <c r="A3" s="168" t="s">
        <v>0</v>
      </c>
      <c r="B3" s="169"/>
      <c r="C3" s="169"/>
      <c r="D3" s="169"/>
      <c r="E3" s="169"/>
      <c r="F3" s="170"/>
      <c r="G3" s="35" t="str">
        <f>入力シート!AN27</f>
        <v>?</v>
      </c>
      <c r="H3" s="215" t="s">
        <v>91</v>
      </c>
      <c r="I3" s="215"/>
      <c r="J3" s="215"/>
      <c r="K3" s="215"/>
      <c r="L3" s="215"/>
      <c r="M3" s="215"/>
      <c r="N3" s="215"/>
      <c r="O3" s="216"/>
    </row>
    <row r="4" spans="1:50" ht="10.5" customHeight="1" x14ac:dyDescent="0.15">
      <c r="A4" s="171"/>
      <c r="B4" s="172"/>
      <c r="C4" s="172"/>
      <c r="D4" s="172"/>
      <c r="E4" s="172"/>
      <c r="F4" s="173"/>
      <c r="G4" s="4"/>
      <c r="H4" s="217"/>
      <c r="I4" s="217"/>
      <c r="J4" s="217"/>
      <c r="K4" s="217"/>
      <c r="L4" s="217"/>
      <c r="M4" s="217"/>
      <c r="N4" s="217"/>
      <c r="O4" s="218"/>
      <c r="AG4" s="214" t="s">
        <v>92</v>
      </c>
      <c r="AH4" s="199"/>
      <c r="AI4" s="199"/>
      <c r="AJ4" s="213" t="str">
        <f>IF(入力シート!N10&lt;&gt;"",入力シート!N10,"")</f>
        <v/>
      </c>
      <c r="AK4" s="213"/>
      <c r="AL4" s="213"/>
      <c r="AM4" s="199" t="s">
        <v>3</v>
      </c>
      <c r="AN4" s="199"/>
      <c r="AO4" s="213" t="str">
        <f>IF(入力シート!Q10&lt;&gt;"",入力シート!Q10,"")</f>
        <v/>
      </c>
      <c r="AP4" s="213"/>
      <c r="AQ4" s="213"/>
      <c r="AR4" s="199" t="s">
        <v>2</v>
      </c>
      <c r="AS4" s="199"/>
      <c r="AT4" s="213" t="str">
        <f>IF(入力シート!T10&lt;&gt;"",入力シート!T10,"")</f>
        <v/>
      </c>
      <c r="AU4" s="213"/>
      <c r="AV4" s="213"/>
      <c r="AW4" s="199" t="s">
        <v>1</v>
      </c>
      <c r="AX4" s="199"/>
    </row>
    <row r="5" spans="1:50" ht="10.5" customHeight="1" x14ac:dyDescent="0.15">
      <c r="A5" s="174"/>
      <c r="B5" s="175"/>
      <c r="C5" s="175"/>
      <c r="D5" s="175"/>
      <c r="E5" s="175"/>
      <c r="F5" s="176"/>
      <c r="G5" s="6"/>
      <c r="H5" s="219"/>
      <c r="I5" s="219"/>
      <c r="J5" s="219"/>
      <c r="K5" s="219"/>
      <c r="L5" s="219"/>
      <c r="M5" s="219"/>
      <c r="N5" s="219"/>
      <c r="O5" s="220"/>
      <c r="AG5" s="199"/>
      <c r="AH5" s="199"/>
      <c r="AI5" s="199"/>
      <c r="AJ5" s="213"/>
      <c r="AK5" s="213"/>
      <c r="AL5" s="213"/>
      <c r="AM5" s="199"/>
      <c r="AN5" s="199"/>
      <c r="AO5" s="213"/>
      <c r="AP5" s="213"/>
      <c r="AQ5" s="213"/>
      <c r="AR5" s="199"/>
      <c r="AS5" s="199"/>
      <c r="AT5" s="213"/>
      <c r="AU5" s="213"/>
      <c r="AV5" s="213"/>
      <c r="AW5" s="199"/>
      <c r="AX5" s="199"/>
    </row>
    <row r="6" spans="1:50" ht="10.5" customHeight="1" x14ac:dyDescent="0.15"/>
    <row r="7" spans="1:50" ht="10.5" customHeight="1" x14ac:dyDescent="0.15">
      <c r="B7" s="195" t="s">
        <v>100</v>
      </c>
      <c r="C7" s="195"/>
      <c r="D7" s="195"/>
      <c r="E7" s="195"/>
      <c r="F7" s="195"/>
      <c r="G7" s="195"/>
      <c r="H7" s="195"/>
      <c r="I7" s="195"/>
      <c r="J7" s="195"/>
      <c r="K7" s="195"/>
      <c r="L7" s="195"/>
      <c r="M7" s="8"/>
      <c r="N7" s="199" t="s">
        <v>4</v>
      </c>
    </row>
    <row r="8" spans="1:50" ht="10.5" customHeight="1" x14ac:dyDescent="0.15">
      <c r="B8" s="195"/>
      <c r="C8" s="195"/>
      <c r="D8" s="195"/>
      <c r="E8" s="195"/>
      <c r="F8" s="195"/>
      <c r="G8" s="195"/>
      <c r="H8" s="195"/>
      <c r="I8" s="195"/>
      <c r="J8" s="195"/>
      <c r="K8" s="195"/>
      <c r="L8" s="195"/>
      <c r="M8" s="8"/>
      <c r="N8" s="199"/>
      <c r="AC8" s="12" t="s">
        <v>29</v>
      </c>
      <c r="AD8" s="12"/>
      <c r="AE8" s="249" t="str">
        <f>IF(OR(G3="A",G3="B"),CONCATENATE(入力シート!K31,"-",入力シート!BG31),IF(OR(G3="C",G3="D"),CONCATENATE(入力シート!K88,"-",入力シート!BG88),""))</f>
        <v/>
      </c>
      <c r="AF8" s="249"/>
      <c r="AG8" s="249"/>
      <c r="AH8" s="249"/>
      <c r="AI8" s="249"/>
      <c r="AJ8" s="249"/>
      <c r="AK8" s="12" t="s">
        <v>28</v>
      </c>
    </row>
    <row r="9" spans="1:50" ht="17.25" customHeight="1" x14ac:dyDescent="0.15">
      <c r="Q9" s="136" t="s">
        <v>68</v>
      </c>
      <c r="R9" s="136"/>
      <c r="S9" s="136"/>
      <c r="T9" s="136"/>
      <c r="U9" s="136"/>
      <c r="V9" s="136"/>
      <c r="W9" s="136"/>
      <c r="X9" s="136"/>
      <c r="Y9" s="136"/>
      <c r="Z9" s="136"/>
      <c r="AA9" s="136"/>
      <c r="AB9" s="200" t="str">
        <f>IF(OR(G3="A",G3="B"),入力シート!K34,IF(OR(G3="C",G3="D"),入力シート!K91,""))</f>
        <v/>
      </c>
      <c r="AC9" s="200"/>
      <c r="AD9" s="200"/>
      <c r="AE9" s="200"/>
      <c r="AF9" s="200"/>
      <c r="AG9" s="200"/>
      <c r="AH9" s="200"/>
      <c r="AI9" s="200"/>
      <c r="AJ9" s="200"/>
      <c r="AK9" s="200"/>
      <c r="AL9" s="200"/>
      <c r="AM9" s="200"/>
      <c r="AN9" s="200"/>
      <c r="AO9" s="200"/>
      <c r="AP9" s="200"/>
      <c r="AQ9" s="200"/>
      <c r="AR9" s="200"/>
      <c r="AS9" s="200"/>
      <c r="AT9" s="200"/>
      <c r="AU9" s="200"/>
      <c r="AV9" s="200"/>
      <c r="AW9" s="200"/>
      <c r="AX9" s="200"/>
    </row>
    <row r="10" spans="1:50" ht="12.75" customHeight="1" x14ac:dyDescent="0.15">
      <c r="Q10" s="250" t="s">
        <v>71</v>
      </c>
      <c r="R10" s="250"/>
      <c r="S10" s="250"/>
      <c r="T10" s="250"/>
      <c r="U10" s="250"/>
      <c r="V10" s="250"/>
      <c r="W10" s="250"/>
      <c r="X10" s="250"/>
      <c r="Y10" s="250"/>
      <c r="Z10" s="250"/>
      <c r="AA10" s="250"/>
      <c r="AB10" s="201" t="str">
        <f>IF(OR(G3="A",G3="B"),入力シート!K37,IF(OR(G3="C",G3="D"),入力シート!K94,""))</f>
        <v/>
      </c>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row>
    <row r="11" spans="1:50" ht="10.5" customHeight="1" x14ac:dyDescent="0.15">
      <c r="Q11" s="135" t="s">
        <v>72</v>
      </c>
      <c r="R11" s="135"/>
      <c r="S11" s="135"/>
      <c r="T11" s="135"/>
      <c r="U11" s="135"/>
      <c r="V11" s="135"/>
      <c r="W11" s="135"/>
      <c r="X11" s="135"/>
      <c r="Y11" s="135"/>
      <c r="Z11" s="135"/>
      <c r="AA11" s="135"/>
      <c r="AB11" s="202" t="str">
        <f>IF(OR(G3="A",G3="B"),入力シート!K40,IF(OR(G3="C",G3="D"),入力シート!K97,""))</f>
        <v/>
      </c>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row>
    <row r="12" spans="1:50" ht="12.75" customHeight="1" x14ac:dyDescent="0.15">
      <c r="Q12" s="135"/>
      <c r="R12" s="135"/>
      <c r="S12" s="135"/>
      <c r="T12" s="135"/>
      <c r="U12" s="135"/>
      <c r="V12" s="135"/>
      <c r="W12" s="135"/>
      <c r="X12" s="135"/>
      <c r="Y12" s="135"/>
      <c r="Z12" s="135"/>
      <c r="AA12" s="135"/>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row>
    <row r="13" spans="1:50" ht="10.5" customHeight="1" x14ac:dyDescent="0.15">
      <c r="Q13" s="136" t="s">
        <v>69</v>
      </c>
      <c r="R13" s="136"/>
      <c r="S13" s="136"/>
      <c r="T13" s="136"/>
      <c r="U13" s="136"/>
      <c r="V13" s="136"/>
      <c r="W13" s="136"/>
      <c r="X13" s="136"/>
      <c r="Y13" s="136"/>
      <c r="Z13" s="136"/>
      <c r="AA13" s="136"/>
      <c r="AB13" s="203" t="str">
        <f>IF(OR(G3="A",G3="B"),入力シート!K43,IF(OR(G3="C",G3="D"),入力シート!K100,""))</f>
        <v/>
      </c>
      <c r="AC13" s="203"/>
      <c r="AD13" s="203"/>
      <c r="AE13" s="203"/>
      <c r="AF13" s="203"/>
      <c r="AG13" s="203"/>
      <c r="AH13" s="203"/>
      <c r="AI13" s="200" t="str">
        <f>IF(OR(G3="A",G3="B"),CONCATENATE(入力シート!M46,"　",入力シート!V46),IF(OR(G3="C",G3="D"),CONCATENATE(入力シート!M103,"　",入力シート!V103),""))</f>
        <v/>
      </c>
      <c r="AJ13" s="200"/>
      <c r="AK13" s="200"/>
      <c r="AL13" s="200"/>
      <c r="AM13" s="200"/>
      <c r="AN13" s="200"/>
      <c r="AO13" s="200"/>
      <c r="AP13" s="200"/>
      <c r="AQ13" s="200"/>
      <c r="AR13" s="200"/>
      <c r="AS13" s="200"/>
    </row>
    <row r="14" spans="1:50" ht="12" customHeight="1" x14ac:dyDescent="0.15">
      <c r="Q14" s="136" t="s">
        <v>70</v>
      </c>
      <c r="R14" s="136"/>
      <c r="S14" s="136"/>
      <c r="T14" s="136"/>
      <c r="U14" s="136"/>
      <c r="V14" s="136"/>
      <c r="W14" s="136"/>
      <c r="X14" s="136"/>
      <c r="Y14" s="136"/>
      <c r="Z14" s="136"/>
      <c r="AA14" s="136"/>
      <c r="AB14" s="203"/>
      <c r="AC14" s="203"/>
      <c r="AD14" s="203"/>
      <c r="AE14" s="203"/>
      <c r="AF14" s="203"/>
      <c r="AG14" s="203"/>
      <c r="AH14" s="203"/>
      <c r="AI14" s="200"/>
      <c r="AJ14" s="200"/>
      <c r="AK14" s="200"/>
      <c r="AL14" s="200"/>
      <c r="AM14" s="200"/>
      <c r="AN14" s="200"/>
      <c r="AO14" s="200"/>
      <c r="AP14" s="200"/>
      <c r="AQ14" s="200"/>
      <c r="AR14" s="200"/>
      <c r="AS14" s="200"/>
      <c r="AU14" s="199" t="s">
        <v>55</v>
      </c>
      <c r="AV14" s="199"/>
    </row>
    <row r="15" spans="1:50" ht="12" customHeight="1" x14ac:dyDescent="0.15">
      <c r="AU15" s="199"/>
      <c r="AV15" s="199"/>
    </row>
    <row r="16" spans="1:50" ht="10.5" customHeight="1" x14ac:dyDescent="0.15">
      <c r="S16" s="137" t="str">
        <f>IF(OR(G3="A",G3="B"),"施設管理者（"&amp;入力シート!K43&amp;"）の印を押印してください。※施設印は不可→",IF(OR(G3="C",G3="D"),入力シート!K100&amp;"の印を押印してください。※法人印は不可→",""))</f>
        <v/>
      </c>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row>
    <row r="17" spans="1:50" ht="10.5" customHeight="1" x14ac:dyDescent="0.15"/>
    <row r="18" spans="1:50" ht="10.5" customHeight="1" x14ac:dyDescent="0.15"/>
    <row r="19" spans="1:50" ht="10.5" customHeight="1" x14ac:dyDescent="0.15">
      <c r="M19" s="280" t="s">
        <v>39</v>
      </c>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row>
    <row r="20" spans="1:50" ht="10.5" customHeight="1" x14ac:dyDescent="0.15">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row>
    <row r="21" spans="1:50" ht="10.5" customHeight="1" x14ac:dyDescent="0.15"/>
    <row r="22" spans="1:50" ht="10.5" customHeight="1" x14ac:dyDescent="0.15">
      <c r="A22" s="281" t="s">
        <v>94</v>
      </c>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row>
    <row r="23" spans="1:50" ht="10.5" customHeight="1" x14ac:dyDescent="0.15">
      <c r="A23" s="281"/>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row>
    <row r="24" spans="1:50" ht="10.5" customHeight="1" x14ac:dyDescent="0.15">
      <c r="A24" s="281"/>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c r="AW24" s="281"/>
      <c r="AX24" s="281"/>
    </row>
    <row r="25" spans="1:50" ht="10.5" customHeight="1" x14ac:dyDescent="0.15">
      <c r="A25" s="281"/>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281"/>
      <c r="AS25" s="281"/>
      <c r="AT25" s="281"/>
      <c r="AU25" s="281"/>
      <c r="AV25" s="281"/>
      <c r="AW25" s="281"/>
      <c r="AX25" s="281"/>
    </row>
    <row r="26" spans="1:50" ht="10.5" customHeight="1" x14ac:dyDescent="0.15"/>
    <row r="27" spans="1:50" ht="10.5" customHeight="1" x14ac:dyDescent="0.15">
      <c r="I27" s="262">
        <f>AF27*1073</f>
        <v>0</v>
      </c>
      <c r="J27" s="262"/>
      <c r="K27" s="262"/>
      <c r="L27" s="262"/>
      <c r="M27" s="262"/>
      <c r="N27" s="262"/>
      <c r="O27" s="262"/>
      <c r="P27" s="262"/>
      <c r="Q27" s="262"/>
      <c r="R27" s="262"/>
      <c r="S27" s="262"/>
      <c r="T27" s="262"/>
      <c r="AF27" s="282">
        <f>入力シート!K51</f>
        <v>0</v>
      </c>
      <c r="AG27" s="282"/>
      <c r="AH27" s="282"/>
      <c r="AI27" s="282"/>
      <c r="AJ27" s="282"/>
    </row>
    <row r="28" spans="1:50" ht="10.5" customHeight="1" x14ac:dyDescent="0.15">
      <c r="A28" s="134" t="s">
        <v>40</v>
      </c>
      <c r="B28" s="134"/>
      <c r="C28" s="134"/>
      <c r="D28" s="134"/>
      <c r="E28" s="134"/>
      <c r="F28" s="134"/>
      <c r="G28" s="134"/>
      <c r="H28" s="134"/>
      <c r="I28" s="262"/>
      <c r="J28" s="262"/>
      <c r="K28" s="262"/>
      <c r="L28" s="262"/>
      <c r="M28" s="262"/>
      <c r="N28" s="262"/>
      <c r="O28" s="262"/>
      <c r="P28" s="262"/>
      <c r="Q28" s="262"/>
      <c r="R28" s="262"/>
      <c r="S28" s="262"/>
      <c r="T28" s="262"/>
      <c r="U28" s="278" t="s">
        <v>41</v>
      </c>
      <c r="V28" s="278"/>
      <c r="W28" s="279" t="s">
        <v>93</v>
      </c>
      <c r="X28" s="134"/>
      <c r="Y28" s="134"/>
      <c r="Z28" s="134"/>
      <c r="AA28" s="134"/>
      <c r="AB28" s="134"/>
      <c r="AC28" s="134"/>
      <c r="AD28" s="134"/>
      <c r="AE28" s="134"/>
      <c r="AF28" s="282"/>
      <c r="AG28" s="282"/>
      <c r="AH28" s="282"/>
      <c r="AI28" s="282"/>
      <c r="AJ28" s="282"/>
      <c r="AK28" s="134" t="s">
        <v>42</v>
      </c>
      <c r="AL28" s="134"/>
      <c r="AM28" s="134"/>
      <c r="AN28" s="134"/>
    </row>
    <row r="29" spans="1:50" ht="10.5" customHeight="1" thickBot="1" x14ac:dyDescent="0.2">
      <c r="A29" s="134"/>
      <c r="B29" s="134"/>
      <c r="C29" s="134"/>
      <c r="D29" s="134"/>
      <c r="E29" s="134"/>
      <c r="F29" s="134"/>
      <c r="G29" s="134"/>
      <c r="H29" s="134"/>
      <c r="I29" s="263"/>
      <c r="J29" s="263"/>
      <c r="K29" s="263"/>
      <c r="L29" s="263"/>
      <c r="M29" s="263"/>
      <c r="N29" s="263"/>
      <c r="O29" s="263"/>
      <c r="P29" s="263"/>
      <c r="Q29" s="263"/>
      <c r="R29" s="263"/>
      <c r="S29" s="263"/>
      <c r="T29" s="263"/>
      <c r="U29" s="278"/>
      <c r="V29" s="278"/>
      <c r="W29" s="134"/>
      <c r="X29" s="134"/>
      <c r="Y29" s="134"/>
      <c r="Z29" s="134"/>
      <c r="AA29" s="134"/>
      <c r="AB29" s="134"/>
      <c r="AC29" s="134"/>
      <c r="AD29" s="134"/>
      <c r="AE29" s="134"/>
      <c r="AF29" s="283"/>
      <c r="AG29" s="283"/>
      <c r="AH29" s="283"/>
      <c r="AI29" s="283"/>
      <c r="AJ29" s="283"/>
      <c r="AK29" s="134"/>
      <c r="AL29" s="134"/>
      <c r="AM29" s="134"/>
      <c r="AN29" s="134"/>
    </row>
    <row r="30" spans="1:50" ht="10.5" customHeight="1" x14ac:dyDescent="0.15"/>
    <row r="31" spans="1:50" ht="10.5" customHeight="1" x14ac:dyDescent="0.15"/>
    <row r="32" spans="1:50" ht="10.5" customHeight="1" x14ac:dyDescent="0.15">
      <c r="A32" s="134" t="s">
        <v>30</v>
      </c>
      <c r="B32" s="134"/>
      <c r="C32" s="134"/>
      <c r="D32" s="134"/>
      <c r="E32" s="134"/>
      <c r="F32" s="134"/>
      <c r="G32" s="134"/>
      <c r="H32" s="134"/>
      <c r="I32" s="134"/>
    </row>
    <row r="33" spans="1:49" ht="10.5" customHeight="1" x14ac:dyDescent="0.15">
      <c r="A33" s="134"/>
      <c r="B33" s="134"/>
      <c r="C33" s="134"/>
      <c r="D33" s="134"/>
      <c r="E33" s="134"/>
      <c r="F33" s="134"/>
      <c r="G33" s="134"/>
      <c r="H33" s="134"/>
      <c r="I33" s="134"/>
    </row>
    <row r="34" spans="1:49" ht="13.5" customHeight="1" x14ac:dyDescent="0.15">
      <c r="B34" s="9"/>
      <c r="C34" s="1"/>
      <c r="D34" s="1"/>
      <c r="E34" s="1"/>
      <c r="F34" s="1"/>
      <c r="G34" s="1"/>
      <c r="H34" s="2"/>
      <c r="I34" s="166" t="str">
        <f>IF(入力シート!K56&lt;&gt;"",入力シート!K56,"")</f>
        <v/>
      </c>
      <c r="J34" s="167"/>
      <c r="K34" s="167"/>
      <c r="L34" s="167"/>
      <c r="M34" s="167"/>
      <c r="N34" s="167"/>
      <c r="O34" s="167"/>
      <c r="P34" s="167"/>
      <c r="Q34" s="167"/>
      <c r="R34" s="167"/>
      <c r="S34" s="167"/>
      <c r="T34" s="167"/>
      <c r="U34" s="167"/>
      <c r="V34" s="1"/>
      <c r="W34" s="1"/>
      <c r="X34" s="1"/>
      <c r="Y34" s="1"/>
      <c r="Z34" s="1"/>
      <c r="AA34" s="1"/>
      <c r="AB34" s="1"/>
      <c r="AC34" s="1"/>
      <c r="AD34" s="1"/>
      <c r="AE34" s="1"/>
      <c r="AF34" s="138" t="str">
        <f>IF(入力シート!K60&lt;&gt;"",入力シート!K60,"")</f>
        <v/>
      </c>
      <c r="AG34" s="138"/>
      <c r="AH34" s="138"/>
      <c r="AI34" s="138"/>
      <c r="AJ34" s="138"/>
      <c r="AK34" s="138"/>
      <c r="AL34" s="138"/>
      <c r="AM34" s="138"/>
      <c r="AN34" s="138"/>
      <c r="AO34" s="138"/>
      <c r="AP34" s="138"/>
      <c r="AQ34" s="138"/>
      <c r="AR34" s="1"/>
      <c r="AS34" s="1"/>
      <c r="AT34" s="1"/>
      <c r="AU34" s="1"/>
      <c r="AV34" s="1"/>
      <c r="AW34" s="2"/>
    </row>
    <row r="35" spans="1:49" ht="10.5" customHeight="1" x14ac:dyDescent="0.15">
      <c r="B35" s="229" t="s">
        <v>46</v>
      </c>
      <c r="C35" s="230"/>
      <c r="D35" s="230"/>
      <c r="E35" s="230"/>
      <c r="F35" s="230"/>
      <c r="G35" s="230"/>
      <c r="H35" s="231"/>
      <c r="I35" s="284" t="str">
        <f>IF(入力シート!K57&lt;&gt;"",入力シート!K57,"")</f>
        <v/>
      </c>
      <c r="J35" s="210"/>
      <c r="K35" s="210"/>
      <c r="L35" s="210"/>
      <c r="M35" s="210"/>
      <c r="N35" s="210"/>
      <c r="O35" s="210"/>
      <c r="P35" s="210"/>
      <c r="Q35" s="210"/>
      <c r="R35" s="210"/>
      <c r="S35" s="210"/>
      <c r="T35" s="210"/>
      <c r="U35" s="210"/>
      <c r="V35" s="204" t="str">
        <f>IF(入力シート!X57&lt;&gt;"",入力シート!X57,"")</f>
        <v/>
      </c>
      <c r="W35" s="204"/>
      <c r="X35" s="204"/>
      <c r="Y35" s="204"/>
      <c r="Z35" s="204"/>
      <c r="AA35" s="204"/>
      <c r="AB35" s="204"/>
      <c r="AC35" s="204"/>
      <c r="AD35" s="204"/>
      <c r="AE35" s="204"/>
      <c r="AF35" s="210" t="str">
        <f>IF(入力シート!K61&lt;&gt;"",入力シート!K61,"")</f>
        <v/>
      </c>
      <c r="AG35" s="210"/>
      <c r="AH35" s="210"/>
      <c r="AI35" s="210"/>
      <c r="AJ35" s="210"/>
      <c r="AK35" s="210"/>
      <c r="AL35" s="210"/>
      <c r="AM35" s="210"/>
      <c r="AN35" s="210"/>
      <c r="AO35" s="210"/>
      <c r="AP35" s="210"/>
      <c r="AQ35" s="210"/>
      <c r="AR35" s="204" t="str">
        <f>IF(入力シート!X61&lt;&gt;"",入力シート!X61,"")</f>
        <v/>
      </c>
      <c r="AS35" s="204"/>
      <c r="AT35" s="204"/>
      <c r="AU35" s="204"/>
      <c r="AV35" s="204"/>
      <c r="AW35" s="205"/>
    </row>
    <row r="36" spans="1:49" ht="10.5" customHeight="1" x14ac:dyDescent="0.15">
      <c r="B36" s="229"/>
      <c r="C36" s="230"/>
      <c r="D36" s="230"/>
      <c r="E36" s="230"/>
      <c r="F36" s="230"/>
      <c r="G36" s="230"/>
      <c r="H36" s="231"/>
      <c r="I36" s="238"/>
      <c r="J36" s="211"/>
      <c r="K36" s="211"/>
      <c r="L36" s="211"/>
      <c r="M36" s="211"/>
      <c r="N36" s="211"/>
      <c r="O36" s="211"/>
      <c r="P36" s="211"/>
      <c r="Q36" s="211"/>
      <c r="R36" s="211"/>
      <c r="S36" s="211"/>
      <c r="T36" s="211"/>
      <c r="U36" s="211"/>
      <c r="V36" s="206"/>
      <c r="W36" s="206"/>
      <c r="X36" s="206"/>
      <c r="Y36" s="206"/>
      <c r="Z36" s="206"/>
      <c r="AA36" s="206"/>
      <c r="AB36" s="206"/>
      <c r="AC36" s="206"/>
      <c r="AD36" s="206"/>
      <c r="AE36" s="206"/>
      <c r="AF36" s="211"/>
      <c r="AG36" s="211"/>
      <c r="AH36" s="211"/>
      <c r="AI36" s="211"/>
      <c r="AJ36" s="211"/>
      <c r="AK36" s="211"/>
      <c r="AL36" s="211"/>
      <c r="AM36" s="211"/>
      <c r="AN36" s="211"/>
      <c r="AO36" s="211"/>
      <c r="AP36" s="211"/>
      <c r="AQ36" s="211"/>
      <c r="AR36" s="206"/>
      <c r="AS36" s="206"/>
      <c r="AT36" s="206"/>
      <c r="AU36" s="206"/>
      <c r="AV36" s="206"/>
      <c r="AW36" s="207"/>
    </row>
    <row r="37" spans="1:49" ht="10.5" customHeight="1" x14ac:dyDescent="0.15">
      <c r="B37" s="232"/>
      <c r="C37" s="233"/>
      <c r="D37" s="233"/>
      <c r="E37" s="233"/>
      <c r="F37" s="233"/>
      <c r="G37" s="233"/>
      <c r="H37" s="234"/>
      <c r="I37" s="240"/>
      <c r="J37" s="212"/>
      <c r="K37" s="212"/>
      <c r="L37" s="212"/>
      <c r="M37" s="212"/>
      <c r="N37" s="212"/>
      <c r="O37" s="212"/>
      <c r="P37" s="212"/>
      <c r="Q37" s="212"/>
      <c r="R37" s="212"/>
      <c r="S37" s="212"/>
      <c r="T37" s="212"/>
      <c r="U37" s="212"/>
      <c r="V37" s="208"/>
      <c r="W37" s="208"/>
      <c r="X37" s="208"/>
      <c r="Y37" s="208"/>
      <c r="Z37" s="208"/>
      <c r="AA37" s="208"/>
      <c r="AB37" s="208"/>
      <c r="AC37" s="208"/>
      <c r="AD37" s="208"/>
      <c r="AE37" s="208"/>
      <c r="AF37" s="212"/>
      <c r="AG37" s="212"/>
      <c r="AH37" s="212"/>
      <c r="AI37" s="212"/>
      <c r="AJ37" s="212"/>
      <c r="AK37" s="212"/>
      <c r="AL37" s="212"/>
      <c r="AM37" s="212"/>
      <c r="AN37" s="212"/>
      <c r="AO37" s="212"/>
      <c r="AP37" s="212"/>
      <c r="AQ37" s="212"/>
      <c r="AR37" s="208"/>
      <c r="AS37" s="208"/>
      <c r="AT37" s="208"/>
      <c r="AU37" s="208"/>
      <c r="AV37" s="208"/>
      <c r="AW37" s="209"/>
    </row>
    <row r="38" spans="1:49" ht="10.5" customHeight="1" x14ac:dyDescent="0.15">
      <c r="B38" s="168" t="s">
        <v>33</v>
      </c>
      <c r="C38" s="169"/>
      <c r="D38" s="169"/>
      <c r="E38" s="169"/>
      <c r="F38" s="169"/>
      <c r="G38" s="169"/>
      <c r="H38" s="170"/>
      <c r="I38" s="235" t="str">
        <f>IF(入力シート!K64&lt;&gt;"",入力シート!K64,"")</f>
        <v/>
      </c>
      <c r="J38" s="236"/>
      <c r="K38" s="236"/>
      <c r="L38" s="236"/>
      <c r="M38" s="236"/>
      <c r="N38" s="236"/>
      <c r="O38" s="236"/>
      <c r="P38" s="236"/>
      <c r="Q38" s="236"/>
      <c r="R38" s="236"/>
      <c r="S38" s="236"/>
      <c r="T38" s="236"/>
      <c r="U38" s="237"/>
      <c r="V38" s="168" t="s">
        <v>38</v>
      </c>
      <c r="W38" s="169"/>
      <c r="X38" s="169"/>
      <c r="Y38" s="169"/>
      <c r="Z38" s="169"/>
      <c r="AA38" s="169"/>
      <c r="AB38" s="170"/>
      <c r="AC38" s="177" t="str">
        <f>IF(ISERROR(MID(入力シート!$K$67,LENB(入力シート!$K$67)-6,1)),"0",MID(入力シート!$K$67,LENB(入力シート!$K$67)-6,1))</f>
        <v>0</v>
      </c>
      <c r="AD38" s="178"/>
      <c r="AE38" s="179"/>
      <c r="AF38" s="186" t="str">
        <f>IF(ISERROR(MID(入力シート!$K$67,LENB(入力シート!$K$67)-5,1)),"0",MID(入力シート!$K$67,LENB(入力シート!$K$67)-5,1))</f>
        <v>0</v>
      </c>
      <c r="AG38" s="178"/>
      <c r="AH38" s="179"/>
      <c r="AI38" s="186" t="str">
        <f>IF(ISERROR(MID(入力シート!$K$67,LENB(入力シート!$K$67)-4,1)),"0",MID(入力シート!$K$67,LENB(入力シート!$K$67)-4,1))</f>
        <v>0</v>
      </c>
      <c r="AJ38" s="178"/>
      <c r="AK38" s="179"/>
      <c r="AL38" s="186" t="str">
        <f>IF(ISERROR(MID(入力シート!$K$67,LENB(入力シート!$K$67)-3,1)),"0",MID(入力シート!$K$67,LENB(入力シート!$K$67)-3,1))</f>
        <v>0</v>
      </c>
      <c r="AM38" s="178"/>
      <c r="AN38" s="179"/>
      <c r="AO38" s="186" t="str">
        <f>IF(ISERROR(MID(入力シート!$K$67,LENB(入力シート!$K$67)-2,1)),"0",MID(入力シート!$K$67,LENB(入力シート!$K$67)-2,1))</f>
        <v>0</v>
      </c>
      <c r="AP38" s="178"/>
      <c r="AQ38" s="179"/>
      <c r="AR38" s="186" t="str">
        <f>IF(ISERROR(MID(入力シート!$K$67,LENB(入力シート!$K$67)-1,1)),"0",MID(入力シート!$K$67,LENB(入力シート!$K$67)-1,1))</f>
        <v>0</v>
      </c>
      <c r="AS38" s="178"/>
      <c r="AT38" s="179"/>
      <c r="AU38" s="186" t="str">
        <f>IF(ISERROR(MID(入力シート!$K$67,LENB(入力シート!$K$67),1)),"0",MID(入力シート!$K$67,LENB(入力シート!$K$67),1))</f>
        <v>0</v>
      </c>
      <c r="AV38" s="178"/>
      <c r="AW38" s="274"/>
    </row>
    <row r="39" spans="1:49" ht="10.5" customHeight="1" x14ac:dyDescent="0.15">
      <c r="B39" s="171"/>
      <c r="C39" s="172"/>
      <c r="D39" s="172"/>
      <c r="E39" s="172"/>
      <c r="F39" s="172"/>
      <c r="G39" s="172"/>
      <c r="H39" s="173"/>
      <c r="I39" s="238"/>
      <c r="J39" s="211"/>
      <c r="K39" s="211"/>
      <c r="L39" s="211"/>
      <c r="M39" s="211"/>
      <c r="N39" s="211"/>
      <c r="O39" s="211"/>
      <c r="P39" s="211"/>
      <c r="Q39" s="211"/>
      <c r="R39" s="211"/>
      <c r="S39" s="211"/>
      <c r="T39" s="211"/>
      <c r="U39" s="239"/>
      <c r="V39" s="171"/>
      <c r="W39" s="172"/>
      <c r="X39" s="172"/>
      <c r="Y39" s="172"/>
      <c r="Z39" s="172"/>
      <c r="AA39" s="172"/>
      <c r="AB39" s="173"/>
      <c r="AC39" s="180"/>
      <c r="AD39" s="181"/>
      <c r="AE39" s="182"/>
      <c r="AF39" s="187"/>
      <c r="AG39" s="181"/>
      <c r="AH39" s="182"/>
      <c r="AI39" s="187"/>
      <c r="AJ39" s="181"/>
      <c r="AK39" s="182"/>
      <c r="AL39" s="187"/>
      <c r="AM39" s="181"/>
      <c r="AN39" s="182"/>
      <c r="AO39" s="187"/>
      <c r="AP39" s="181"/>
      <c r="AQ39" s="182"/>
      <c r="AR39" s="187"/>
      <c r="AS39" s="181"/>
      <c r="AT39" s="182"/>
      <c r="AU39" s="187"/>
      <c r="AV39" s="181"/>
      <c r="AW39" s="275"/>
    </row>
    <row r="40" spans="1:49" ht="10.5" customHeight="1" x14ac:dyDescent="0.15">
      <c r="B40" s="174"/>
      <c r="C40" s="175"/>
      <c r="D40" s="175"/>
      <c r="E40" s="175"/>
      <c r="F40" s="175"/>
      <c r="G40" s="175"/>
      <c r="H40" s="176"/>
      <c r="I40" s="240"/>
      <c r="J40" s="212"/>
      <c r="K40" s="212"/>
      <c r="L40" s="212"/>
      <c r="M40" s="212"/>
      <c r="N40" s="212"/>
      <c r="O40" s="212"/>
      <c r="P40" s="212"/>
      <c r="Q40" s="212"/>
      <c r="R40" s="212"/>
      <c r="S40" s="212"/>
      <c r="T40" s="212"/>
      <c r="U40" s="241"/>
      <c r="V40" s="174"/>
      <c r="W40" s="175"/>
      <c r="X40" s="175"/>
      <c r="Y40" s="175"/>
      <c r="Z40" s="175"/>
      <c r="AA40" s="175"/>
      <c r="AB40" s="176"/>
      <c r="AC40" s="183"/>
      <c r="AD40" s="184"/>
      <c r="AE40" s="185"/>
      <c r="AF40" s="188"/>
      <c r="AG40" s="184"/>
      <c r="AH40" s="185"/>
      <c r="AI40" s="188"/>
      <c r="AJ40" s="184"/>
      <c r="AK40" s="185"/>
      <c r="AL40" s="188"/>
      <c r="AM40" s="184"/>
      <c r="AN40" s="185"/>
      <c r="AO40" s="188"/>
      <c r="AP40" s="184"/>
      <c r="AQ40" s="185"/>
      <c r="AR40" s="188"/>
      <c r="AS40" s="184"/>
      <c r="AT40" s="185"/>
      <c r="AU40" s="188"/>
      <c r="AV40" s="184"/>
      <c r="AW40" s="276"/>
    </row>
    <row r="41" spans="1:49" ht="10.5" customHeight="1" x14ac:dyDescent="0.15">
      <c r="B41" s="221" t="s">
        <v>56</v>
      </c>
      <c r="C41" s="190"/>
      <c r="D41" s="190"/>
      <c r="E41" s="190"/>
      <c r="F41" s="251" t="s">
        <v>57</v>
      </c>
      <c r="G41" s="138"/>
      <c r="H41" s="252"/>
      <c r="I41" s="145" t="str">
        <f>DBCS(LEFT(入力シート!K70,30))</f>
        <v/>
      </c>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7"/>
    </row>
    <row r="42" spans="1:49" ht="10.5" customHeight="1" x14ac:dyDescent="0.15">
      <c r="B42" s="222"/>
      <c r="C42" s="223"/>
      <c r="D42" s="223"/>
      <c r="E42" s="223"/>
      <c r="F42" s="253"/>
      <c r="G42" s="254"/>
      <c r="H42" s="255"/>
      <c r="I42" s="148"/>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50"/>
    </row>
    <row r="43" spans="1:49" ht="10.5" customHeight="1" x14ac:dyDescent="0.15">
      <c r="B43" s="222"/>
      <c r="C43" s="223"/>
      <c r="D43" s="223"/>
      <c r="E43" s="223"/>
      <c r="F43" s="256" t="s">
        <v>58</v>
      </c>
      <c r="G43" s="257"/>
      <c r="H43" s="258"/>
      <c r="I43" s="151" t="str">
        <f>DBCS(MID(入力シート!K70,31,30))</f>
        <v/>
      </c>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3"/>
    </row>
    <row r="44" spans="1:49" ht="10.5" customHeight="1" x14ac:dyDescent="0.15">
      <c r="B44" s="192"/>
      <c r="C44" s="193"/>
      <c r="D44" s="193"/>
      <c r="E44" s="193"/>
      <c r="F44" s="259"/>
      <c r="G44" s="260"/>
      <c r="H44" s="261"/>
      <c r="I44" s="154"/>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6"/>
    </row>
    <row r="45" spans="1:49" ht="10.5" customHeight="1" x14ac:dyDescent="0.15">
      <c r="B45" s="221" t="s">
        <v>59</v>
      </c>
      <c r="C45" s="190"/>
      <c r="D45" s="190"/>
      <c r="E45" s="190"/>
      <c r="F45" s="190"/>
      <c r="G45" s="190"/>
      <c r="H45" s="191"/>
      <c r="I45" s="157" t="str">
        <f>IF(入力シート!K73&lt;&gt;"",入力シート!K73,"")</f>
        <v/>
      </c>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9"/>
    </row>
    <row r="46" spans="1:49" ht="10.5" customHeight="1" x14ac:dyDescent="0.15">
      <c r="B46" s="222"/>
      <c r="C46" s="223"/>
      <c r="D46" s="223"/>
      <c r="E46" s="223"/>
      <c r="F46" s="223"/>
      <c r="G46" s="223"/>
      <c r="H46" s="224"/>
      <c r="I46" s="160"/>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2"/>
    </row>
    <row r="47" spans="1:49" ht="10.5" customHeight="1" x14ac:dyDescent="0.15">
      <c r="B47" s="222"/>
      <c r="C47" s="223"/>
      <c r="D47" s="223"/>
      <c r="E47" s="223"/>
      <c r="F47" s="223"/>
      <c r="G47" s="223"/>
      <c r="H47" s="224"/>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2"/>
    </row>
    <row r="48" spans="1:49" ht="10.5" customHeight="1" x14ac:dyDescent="0.15">
      <c r="B48" s="222"/>
      <c r="C48" s="223"/>
      <c r="D48" s="223"/>
      <c r="E48" s="223"/>
      <c r="F48" s="223"/>
      <c r="G48" s="223"/>
      <c r="H48" s="224"/>
      <c r="I48" s="160"/>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2"/>
    </row>
    <row r="49" spans="1:50" ht="10.5" customHeight="1" x14ac:dyDescent="0.15">
      <c r="B49" s="222"/>
      <c r="C49" s="223"/>
      <c r="D49" s="223"/>
      <c r="E49" s="223"/>
      <c r="F49" s="223"/>
      <c r="G49" s="223"/>
      <c r="H49" s="224"/>
      <c r="I49" s="160"/>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2"/>
    </row>
    <row r="50" spans="1:50" ht="10.5" customHeight="1" x14ac:dyDescent="0.15">
      <c r="B50" s="192"/>
      <c r="C50" s="193"/>
      <c r="D50" s="193"/>
      <c r="E50" s="193"/>
      <c r="F50" s="193"/>
      <c r="G50" s="193"/>
      <c r="H50" s="194"/>
      <c r="I50" s="163"/>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5"/>
    </row>
    <row r="51" spans="1:50" ht="10.5" customHeight="1" x14ac:dyDescent="0.15">
      <c r="B51" s="189" t="s">
        <v>31</v>
      </c>
      <c r="C51" s="190"/>
      <c r="D51" s="190"/>
      <c r="E51" s="190"/>
      <c r="F51" s="190"/>
      <c r="G51" s="190"/>
      <c r="H51" s="191"/>
      <c r="I51" s="225" t="str">
        <f>入力シート!M4&amp;"　"&amp;入力シート!V4</f>
        <v>　</v>
      </c>
      <c r="J51" s="226"/>
      <c r="K51" s="226"/>
      <c r="L51" s="226"/>
      <c r="M51" s="226"/>
      <c r="N51" s="226"/>
      <c r="O51" s="226"/>
      <c r="P51" s="226"/>
      <c r="Q51" s="226"/>
      <c r="R51" s="190" t="s">
        <v>43</v>
      </c>
      <c r="S51" s="265" t="str">
        <f>入力シート!M3&amp;" "&amp;入力シート!V3</f>
        <v xml:space="preserve"> </v>
      </c>
      <c r="T51" s="265"/>
      <c r="U51" s="265"/>
      <c r="V51" s="265"/>
      <c r="W51" s="265"/>
      <c r="X51" s="265"/>
      <c r="Y51" s="265"/>
      <c r="Z51" s="265"/>
      <c r="AA51" s="265"/>
      <c r="AB51" s="191" t="s">
        <v>44</v>
      </c>
      <c r="AC51" s="189" t="s">
        <v>32</v>
      </c>
      <c r="AD51" s="190"/>
      <c r="AE51" s="190"/>
      <c r="AF51" s="190"/>
      <c r="AG51" s="190"/>
      <c r="AH51" s="190"/>
      <c r="AI51" s="191"/>
      <c r="AJ51" s="245" t="str">
        <f>IF(入力シート!K7&lt;&gt;"",入力シート!K7,"")</f>
        <v/>
      </c>
      <c r="AK51" s="246"/>
      <c r="AL51" s="246"/>
      <c r="AM51" s="246"/>
      <c r="AN51" s="243" t="s">
        <v>45</v>
      </c>
      <c r="AO51" s="246" t="str">
        <f>IF(入力シート!P7&lt;&gt;"",入力シート!P7,"")</f>
        <v/>
      </c>
      <c r="AP51" s="246"/>
      <c r="AQ51" s="246"/>
      <c r="AR51" s="246"/>
      <c r="AS51" s="269" t="s">
        <v>45</v>
      </c>
      <c r="AT51" s="246" t="str">
        <f>IF(入力シート!V7&lt;&gt;"",入力シート!V7,"")</f>
        <v/>
      </c>
      <c r="AU51" s="246"/>
      <c r="AV51" s="246"/>
      <c r="AW51" s="271"/>
    </row>
    <row r="52" spans="1:50" ht="10.5" customHeight="1" x14ac:dyDescent="0.15">
      <c r="B52" s="192"/>
      <c r="C52" s="193"/>
      <c r="D52" s="193"/>
      <c r="E52" s="193"/>
      <c r="F52" s="193"/>
      <c r="G52" s="193"/>
      <c r="H52" s="194"/>
      <c r="I52" s="227"/>
      <c r="J52" s="228"/>
      <c r="K52" s="228"/>
      <c r="L52" s="228"/>
      <c r="M52" s="228"/>
      <c r="N52" s="228"/>
      <c r="O52" s="228"/>
      <c r="P52" s="228"/>
      <c r="Q52" s="228"/>
      <c r="R52" s="193"/>
      <c r="S52" s="266"/>
      <c r="T52" s="266"/>
      <c r="U52" s="266"/>
      <c r="V52" s="266"/>
      <c r="W52" s="266"/>
      <c r="X52" s="266"/>
      <c r="Y52" s="266"/>
      <c r="Z52" s="266"/>
      <c r="AA52" s="266"/>
      <c r="AB52" s="194"/>
      <c r="AC52" s="192"/>
      <c r="AD52" s="193"/>
      <c r="AE52" s="193"/>
      <c r="AF52" s="193"/>
      <c r="AG52" s="193"/>
      <c r="AH52" s="193"/>
      <c r="AI52" s="194"/>
      <c r="AJ52" s="247"/>
      <c r="AK52" s="248"/>
      <c r="AL52" s="248"/>
      <c r="AM52" s="248"/>
      <c r="AN52" s="244"/>
      <c r="AO52" s="248"/>
      <c r="AP52" s="248"/>
      <c r="AQ52" s="248"/>
      <c r="AR52" s="248"/>
      <c r="AS52" s="270"/>
      <c r="AT52" s="248"/>
      <c r="AU52" s="248"/>
      <c r="AV52" s="248"/>
      <c r="AW52" s="272"/>
    </row>
    <row r="53" spans="1:50" ht="10.5" customHeight="1" x14ac:dyDescent="0.15"/>
    <row r="54" spans="1:50" ht="10.5" customHeight="1" x14ac:dyDescent="0.15"/>
    <row r="55" spans="1:50" ht="10.5" customHeight="1" x14ac:dyDescent="0.15"/>
    <row r="56" spans="1:50" ht="10.5" customHeight="1" x14ac:dyDescent="0.15">
      <c r="A56" s="9"/>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2"/>
    </row>
    <row r="57" spans="1:50" ht="10.5" customHeight="1" x14ac:dyDescent="0.15">
      <c r="A57" s="10"/>
      <c r="B57" s="4"/>
      <c r="C57" s="4"/>
      <c r="D57" s="4"/>
      <c r="E57" s="4"/>
      <c r="F57" s="4"/>
      <c r="G57" s="4"/>
      <c r="H57" s="4"/>
      <c r="I57" s="4"/>
      <c r="J57" s="4"/>
      <c r="K57" s="4"/>
      <c r="L57" s="4"/>
      <c r="M57" s="4"/>
      <c r="N57" s="4"/>
      <c r="O57" s="4"/>
      <c r="P57" s="4"/>
      <c r="Q57" s="277" t="str">
        <f>IF(G3="A","","委任状")</f>
        <v>委任状</v>
      </c>
      <c r="R57" s="277"/>
      <c r="S57" s="277"/>
      <c r="T57" s="277"/>
      <c r="U57" s="277"/>
      <c r="V57" s="277"/>
      <c r="W57" s="277"/>
      <c r="X57" s="277"/>
      <c r="Y57" s="277"/>
      <c r="Z57" s="277"/>
      <c r="AA57" s="277"/>
      <c r="AB57" s="277"/>
      <c r="AC57" s="277"/>
      <c r="AD57" s="277"/>
      <c r="AE57" s="277"/>
      <c r="AF57" s="4"/>
      <c r="AG57" s="4"/>
      <c r="AH57" s="4"/>
      <c r="AI57" s="4"/>
      <c r="AJ57" s="4"/>
      <c r="AK57" s="4"/>
      <c r="AL57" s="4"/>
      <c r="AM57" s="4"/>
      <c r="AN57" s="4"/>
      <c r="AO57" s="4"/>
      <c r="AP57" s="4"/>
      <c r="AQ57" s="4"/>
      <c r="AR57" s="4"/>
      <c r="AS57" s="4"/>
      <c r="AT57" s="4"/>
      <c r="AU57" s="4"/>
      <c r="AV57" s="4"/>
      <c r="AW57" s="4"/>
      <c r="AX57" s="5"/>
    </row>
    <row r="58" spans="1:50" ht="10.5" customHeight="1" x14ac:dyDescent="0.15">
      <c r="A58" s="10"/>
      <c r="B58" s="4"/>
      <c r="C58" s="4"/>
      <c r="D58" s="4"/>
      <c r="E58" s="4"/>
      <c r="F58" s="4"/>
      <c r="G58" s="4"/>
      <c r="H58" s="4"/>
      <c r="I58" s="4"/>
      <c r="J58" s="4"/>
      <c r="K58" s="4"/>
      <c r="L58" s="4"/>
      <c r="M58" s="4"/>
      <c r="N58" s="4"/>
      <c r="O58" s="4"/>
      <c r="P58" s="4"/>
      <c r="Q58" s="277"/>
      <c r="R58" s="277"/>
      <c r="S58" s="277"/>
      <c r="T58" s="277"/>
      <c r="U58" s="277"/>
      <c r="V58" s="277"/>
      <c r="W58" s="277"/>
      <c r="X58" s="277"/>
      <c r="Y58" s="277"/>
      <c r="Z58" s="277"/>
      <c r="AA58" s="277"/>
      <c r="AB58" s="277"/>
      <c r="AC58" s="277"/>
      <c r="AD58" s="277"/>
      <c r="AE58" s="277"/>
      <c r="AF58" s="4"/>
      <c r="AG58" s="4"/>
      <c r="AH58" s="4"/>
      <c r="AI58" s="4"/>
      <c r="AJ58" s="4"/>
      <c r="AK58" s="4"/>
      <c r="AL58" s="4"/>
      <c r="AM58" s="4"/>
      <c r="AN58" s="4"/>
      <c r="AO58" s="4"/>
      <c r="AP58" s="4"/>
      <c r="AQ58" s="4"/>
      <c r="AR58" s="4"/>
      <c r="AS58" s="4"/>
      <c r="AT58" s="4"/>
      <c r="AU58" s="4"/>
      <c r="AV58" s="4"/>
      <c r="AW58" s="4"/>
      <c r="AX58" s="5"/>
    </row>
    <row r="59" spans="1:50" ht="10.5" customHeight="1" x14ac:dyDescent="0.15">
      <c r="A59" s="1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223" t="str">
        <f>IF(G3="A","","令和")</f>
        <v>令和</v>
      </c>
      <c r="AH59" s="223"/>
      <c r="AI59" s="223"/>
      <c r="AJ59" s="211" t="str">
        <f>IF(OR(G3="A",G3="?"),"",AJ4)</f>
        <v/>
      </c>
      <c r="AK59" s="211"/>
      <c r="AL59" s="211"/>
      <c r="AM59" s="223" t="str">
        <f>IF(G3="A","","年")</f>
        <v>年</v>
      </c>
      <c r="AN59" s="223"/>
      <c r="AO59" s="211" t="str">
        <f>IF(OR(G3="A",G3="?"),"",AO4)</f>
        <v/>
      </c>
      <c r="AP59" s="211"/>
      <c r="AQ59" s="211"/>
      <c r="AR59" s="223" t="str">
        <f>IF(G3="A","","月")</f>
        <v>月</v>
      </c>
      <c r="AS59" s="223"/>
      <c r="AT59" s="211" t="str">
        <f>IF(OR(G3="A",G3="?"),"",AT4)</f>
        <v/>
      </c>
      <c r="AU59" s="211"/>
      <c r="AV59" s="211"/>
      <c r="AW59" s="223" t="str">
        <f>IF(G3="A","","日")</f>
        <v>日</v>
      </c>
      <c r="AX59" s="224"/>
    </row>
    <row r="60" spans="1:50" ht="10.5" customHeight="1" x14ac:dyDescent="0.15">
      <c r="A60" s="10"/>
      <c r="B60" s="195" t="str">
        <f>IF(G3="A","","岸和田市長")</f>
        <v>岸和田市長</v>
      </c>
      <c r="C60" s="195"/>
      <c r="D60" s="195"/>
      <c r="E60" s="195"/>
      <c r="F60" s="195"/>
      <c r="G60" s="195"/>
      <c r="H60" s="195"/>
      <c r="I60" s="195"/>
      <c r="J60" s="195"/>
      <c r="K60" s="195"/>
      <c r="L60" s="195"/>
      <c r="M60" s="8"/>
      <c r="N60" s="199" t="str">
        <f>IF(G3="A","","様")</f>
        <v>様</v>
      </c>
      <c r="O60" s="4"/>
      <c r="P60" s="4"/>
      <c r="Q60" s="4"/>
      <c r="R60" s="4"/>
      <c r="S60" s="4"/>
      <c r="T60" s="4"/>
      <c r="U60" s="4"/>
      <c r="V60" s="4"/>
      <c r="W60" s="4"/>
      <c r="X60" s="4"/>
      <c r="Y60" s="4"/>
      <c r="Z60" s="4"/>
      <c r="AA60" s="4"/>
      <c r="AB60" s="4"/>
      <c r="AC60" s="4"/>
      <c r="AD60" s="4"/>
      <c r="AE60" s="4"/>
      <c r="AF60" s="4"/>
      <c r="AG60" s="223"/>
      <c r="AH60" s="223"/>
      <c r="AI60" s="223"/>
      <c r="AJ60" s="211"/>
      <c r="AK60" s="211"/>
      <c r="AL60" s="211"/>
      <c r="AM60" s="223"/>
      <c r="AN60" s="223"/>
      <c r="AO60" s="211"/>
      <c r="AP60" s="211"/>
      <c r="AQ60" s="211"/>
      <c r="AR60" s="223"/>
      <c r="AS60" s="223"/>
      <c r="AT60" s="211"/>
      <c r="AU60" s="211"/>
      <c r="AV60" s="211"/>
      <c r="AW60" s="223"/>
      <c r="AX60" s="224"/>
    </row>
    <row r="61" spans="1:50" ht="10.5" customHeight="1" x14ac:dyDescent="0.15">
      <c r="A61" s="10"/>
      <c r="B61" s="195"/>
      <c r="C61" s="195"/>
      <c r="D61" s="195"/>
      <c r="E61" s="195"/>
      <c r="F61" s="195"/>
      <c r="G61" s="195"/>
      <c r="H61" s="195"/>
      <c r="I61" s="195"/>
      <c r="J61" s="195"/>
      <c r="K61" s="195"/>
      <c r="L61" s="195"/>
      <c r="M61" s="8"/>
      <c r="N61" s="199"/>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5"/>
    </row>
    <row r="62" spans="1:50" ht="14.25" customHeight="1" x14ac:dyDescent="0.15">
      <c r="A62" s="10"/>
      <c r="B62" s="4"/>
      <c r="C62" s="4"/>
      <c r="D62" s="4"/>
      <c r="E62" s="4"/>
      <c r="F62" s="4"/>
      <c r="G62" s="4"/>
      <c r="H62" s="4"/>
      <c r="I62" s="4"/>
      <c r="J62" s="4"/>
      <c r="K62" s="4"/>
      <c r="L62" s="4"/>
      <c r="M62" s="4"/>
      <c r="N62" s="4"/>
      <c r="O62" s="4"/>
      <c r="P62" s="4"/>
      <c r="Q62" s="4"/>
      <c r="R62" s="4"/>
      <c r="S62" s="4"/>
      <c r="T62" s="4"/>
      <c r="U62" s="4"/>
      <c r="V62" s="4"/>
      <c r="W62" s="4"/>
      <c r="X62" s="4"/>
      <c r="Y62" s="4"/>
      <c r="Z62" s="4"/>
      <c r="AA62" s="4"/>
      <c r="AB62" s="143" t="str">
        <f>IF(OR(G3="A",G3="?"),"",入力シート!K34)</f>
        <v/>
      </c>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4"/>
    </row>
    <row r="63" spans="1:50" ht="10.5" customHeight="1" x14ac:dyDescent="0.15">
      <c r="A63" s="10"/>
      <c r="B63" s="4"/>
      <c r="C63" s="4"/>
      <c r="D63" s="4"/>
      <c r="E63" s="4"/>
      <c r="F63" s="4"/>
      <c r="G63" s="4"/>
      <c r="H63" s="4"/>
      <c r="I63" s="4"/>
      <c r="J63" s="4"/>
      <c r="K63" s="4"/>
      <c r="L63" s="4"/>
      <c r="M63" s="4"/>
      <c r="N63" s="4"/>
      <c r="O63" s="4"/>
      <c r="P63" s="4"/>
      <c r="Q63" s="4"/>
      <c r="R63" s="4"/>
      <c r="S63" s="4"/>
      <c r="T63" s="4"/>
      <c r="U63" s="4"/>
      <c r="V63" s="4"/>
      <c r="W63" s="4"/>
      <c r="X63" s="4"/>
      <c r="Y63" s="4"/>
      <c r="Z63" s="4"/>
      <c r="AA63" s="4"/>
      <c r="AB63" s="267" t="str">
        <f>IF(OR(G3="A",G3="?"),"",入力シート!K37)</f>
        <v/>
      </c>
      <c r="AC63" s="267"/>
      <c r="AD63" s="267"/>
      <c r="AE63" s="267"/>
      <c r="AF63" s="267"/>
      <c r="AG63" s="267"/>
      <c r="AH63" s="267"/>
      <c r="AI63" s="267"/>
      <c r="AJ63" s="267"/>
      <c r="AK63" s="267"/>
      <c r="AL63" s="267"/>
      <c r="AM63" s="267"/>
      <c r="AN63" s="267"/>
      <c r="AO63" s="267"/>
      <c r="AP63" s="267"/>
      <c r="AQ63" s="267"/>
      <c r="AR63" s="267"/>
      <c r="AS63" s="267"/>
      <c r="AT63" s="267"/>
      <c r="AU63" s="267"/>
      <c r="AV63" s="267"/>
      <c r="AW63" s="267"/>
      <c r="AX63" s="268"/>
    </row>
    <row r="64" spans="1:50" ht="10.5" customHeight="1" x14ac:dyDescent="0.15">
      <c r="A64" s="10"/>
      <c r="B64" s="4"/>
      <c r="C64" s="4"/>
      <c r="D64" s="4"/>
      <c r="E64" s="4"/>
      <c r="F64" s="4"/>
      <c r="G64" s="4"/>
      <c r="H64" s="4"/>
      <c r="I64" s="4"/>
      <c r="J64" s="4"/>
      <c r="K64" s="4"/>
      <c r="L64" s="4"/>
      <c r="M64" s="4"/>
      <c r="N64" s="4"/>
      <c r="O64" s="4"/>
      <c r="P64" s="4"/>
      <c r="Q64" s="4"/>
      <c r="R64" s="4"/>
      <c r="S64" s="4"/>
      <c r="T64" s="4"/>
      <c r="U64" s="4"/>
      <c r="V64" s="4"/>
      <c r="W64" s="4"/>
      <c r="X64" s="4"/>
      <c r="Y64" s="4"/>
      <c r="Z64" s="4"/>
      <c r="AA64" s="4"/>
      <c r="AB64" s="198" t="str">
        <f>IF(OR(G3="A",G3="?"),"",入力シート!K40)</f>
        <v/>
      </c>
      <c r="AC64" s="198"/>
      <c r="AD64" s="198"/>
      <c r="AE64" s="198"/>
      <c r="AF64" s="198"/>
      <c r="AG64" s="198"/>
      <c r="AH64" s="198"/>
      <c r="AI64" s="198"/>
      <c r="AJ64" s="198"/>
      <c r="AK64" s="198"/>
      <c r="AL64" s="198"/>
      <c r="AM64" s="198"/>
      <c r="AN64" s="198"/>
      <c r="AO64" s="198"/>
      <c r="AP64" s="198"/>
      <c r="AQ64" s="198"/>
      <c r="AR64" s="198"/>
      <c r="AS64" s="198"/>
      <c r="AT64" s="198"/>
      <c r="AU64" s="198"/>
      <c r="AV64" s="198"/>
      <c r="AW64" s="198"/>
      <c r="AX64" s="264"/>
    </row>
    <row r="65" spans="1:50" ht="10.5" customHeight="1" x14ac:dyDescent="0.15">
      <c r="A65" s="10"/>
      <c r="B65" s="4"/>
      <c r="C65" s="4"/>
      <c r="D65" s="4"/>
      <c r="E65" s="4"/>
      <c r="F65" s="4"/>
      <c r="G65" s="4"/>
      <c r="H65" s="4"/>
      <c r="I65" s="4"/>
      <c r="J65" s="4"/>
      <c r="K65" s="4"/>
      <c r="L65" s="4"/>
      <c r="M65" s="4"/>
      <c r="N65" s="4"/>
      <c r="O65" s="4"/>
      <c r="P65" s="4"/>
      <c r="Q65" s="4"/>
      <c r="R65" s="4"/>
      <c r="S65" s="4"/>
      <c r="T65" s="4"/>
      <c r="U65" s="4"/>
      <c r="V65" s="4"/>
      <c r="W65" s="4"/>
      <c r="X65" s="4"/>
      <c r="Y65" s="4"/>
      <c r="Z65" s="4"/>
      <c r="AA65" s="4"/>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264"/>
    </row>
    <row r="66" spans="1:50" ht="10.5" customHeight="1" x14ac:dyDescent="0.15">
      <c r="A66" s="10"/>
      <c r="B66" s="4"/>
      <c r="C66" s="4"/>
      <c r="D66" s="4"/>
      <c r="E66" s="4"/>
      <c r="F66" s="4"/>
      <c r="G66" s="4"/>
      <c r="H66" s="4"/>
      <c r="I66" s="4"/>
      <c r="J66" s="4"/>
      <c r="K66" s="4"/>
      <c r="L66" s="4"/>
      <c r="M66" s="4"/>
      <c r="N66" s="4"/>
      <c r="O66" s="4"/>
      <c r="P66" s="4"/>
      <c r="Q66" s="4"/>
      <c r="R66" s="4"/>
      <c r="S66" s="4"/>
      <c r="T66" s="4"/>
      <c r="U66" s="4"/>
      <c r="V66" s="4"/>
      <c r="W66" s="4"/>
      <c r="X66" s="4"/>
      <c r="Y66" s="4"/>
      <c r="Z66" s="4"/>
      <c r="AA66" s="4"/>
      <c r="AB66" s="197" t="str">
        <f>IF(OR(G3="A",G3="?"),"",入力シート!K43)</f>
        <v/>
      </c>
      <c r="AC66" s="197"/>
      <c r="AD66" s="197"/>
      <c r="AE66" s="197"/>
      <c r="AF66" s="197"/>
      <c r="AG66" s="197"/>
      <c r="AH66" s="197"/>
      <c r="AI66" s="143" t="str">
        <f>IF(G3="A","",CONCATENATE(入力シート!M46,"　",入力シート!V46))</f>
        <v>　</v>
      </c>
      <c r="AJ66" s="143"/>
      <c r="AK66" s="143"/>
      <c r="AL66" s="143"/>
      <c r="AM66" s="143"/>
      <c r="AN66" s="143"/>
      <c r="AO66" s="143"/>
      <c r="AP66" s="143"/>
      <c r="AQ66" s="143"/>
      <c r="AR66" s="143"/>
      <c r="AS66" s="143"/>
      <c r="AT66" s="4"/>
      <c r="AU66" s="4"/>
      <c r="AV66" s="4"/>
      <c r="AW66" s="4"/>
      <c r="AX66" s="5"/>
    </row>
    <row r="67" spans="1:50" ht="10.5" customHeight="1" x14ac:dyDescent="0.15">
      <c r="A67" s="10"/>
      <c r="B67" s="4"/>
      <c r="C67" s="4"/>
      <c r="D67" s="4"/>
      <c r="E67" s="4"/>
      <c r="F67" s="4"/>
      <c r="G67" s="4"/>
      <c r="H67" s="4"/>
      <c r="I67" s="4"/>
      <c r="J67" s="4"/>
      <c r="K67" s="4"/>
      <c r="L67" s="4"/>
      <c r="M67" s="4"/>
      <c r="N67" s="4"/>
      <c r="O67" s="4"/>
      <c r="P67" s="4"/>
      <c r="Q67" s="4"/>
      <c r="R67" s="4"/>
      <c r="S67" s="4"/>
      <c r="T67" s="4"/>
      <c r="U67" s="4"/>
      <c r="V67" s="4"/>
      <c r="W67" s="4"/>
      <c r="X67" s="4"/>
      <c r="Y67" s="4"/>
      <c r="Z67" s="4"/>
      <c r="AA67" s="4"/>
      <c r="AB67" s="197"/>
      <c r="AC67" s="197"/>
      <c r="AD67" s="197"/>
      <c r="AE67" s="197"/>
      <c r="AF67" s="197"/>
      <c r="AG67" s="197"/>
      <c r="AH67" s="197"/>
      <c r="AI67" s="143"/>
      <c r="AJ67" s="143"/>
      <c r="AK67" s="143"/>
      <c r="AL67" s="143"/>
      <c r="AM67" s="143"/>
      <c r="AN67" s="143"/>
      <c r="AO67" s="143"/>
      <c r="AP67" s="143"/>
      <c r="AQ67" s="143"/>
      <c r="AR67" s="143"/>
      <c r="AS67" s="143"/>
      <c r="AT67" s="4"/>
      <c r="AU67" s="223" t="str">
        <f>IF(G3="A","","㊞")</f>
        <v>㊞</v>
      </c>
      <c r="AV67" s="223"/>
      <c r="AW67" s="4"/>
      <c r="AX67" s="5"/>
    </row>
    <row r="68" spans="1:50" ht="10.5" customHeight="1" x14ac:dyDescent="0.15">
      <c r="A68" s="1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223"/>
      <c r="AV68" s="223"/>
      <c r="AW68" s="4"/>
      <c r="AX68" s="5"/>
    </row>
    <row r="69" spans="1:50" ht="10.5" customHeight="1" x14ac:dyDescent="0.15">
      <c r="A69" s="10"/>
      <c r="B69" s="4"/>
      <c r="C69" s="4"/>
      <c r="D69" s="4"/>
      <c r="E69" s="4"/>
      <c r="F69" s="4"/>
      <c r="G69" s="4"/>
      <c r="H69" s="4"/>
      <c r="I69" s="4"/>
      <c r="J69" s="4"/>
      <c r="K69" s="4"/>
      <c r="L69" s="4"/>
      <c r="M69" s="4"/>
      <c r="N69" s="4"/>
      <c r="O69" s="4"/>
      <c r="P69" s="4"/>
      <c r="Q69" s="4"/>
      <c r="R69" s="4"/>
      <c r="S69" s="4"/>
      <c r="T69" s="242" t="str">
        <f>IF(OR(G3="A",G3="?"),"","施設管理者（"&amp;入力シート!K43&amp;"）の印を押印してください。※施設印は不可→")</f>
        <v/>
      </c>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4"/>
      <c r="AT69" s="4"/>
      <c r="AU69" s="4"/>
      <c r="AV69" s="4"/>
      <c r="AW69" s="4"/>
      <c r="AX69" s="5"/>
    </row>
    <row r="70" spans="1:50" ht="10.5" customHeight="1" x14ac:dyDescent="0.15">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33"/>
      <c r="AC70" s="33"/>
      <c r="AD70" s="33"/>
      <c r="AE70" s="33"/>
      <c r="AF70" s="33"/>
      <c r="AG70" s="33"/>
      <c r="AH70" s="33"/>
      <c r="AI70" s="33"/>
      <c r="AJ70" s="33"/>
      <c r="AK70" s="33"/>
      <c r="AL70" s="33"/>
      <c r="AM70" s="33"/>
      <c r="AN70" s="33"/>
      <c r="AO70" s="33"/>
      <c r="AP70" s="33"/>
      <c r="AQ70" s="33"/>
      <c r="AR70" s="33"/>
      <c r="AS70" s="4"/>
      <c r="AT70" s="4"/>
      <c r="AU70" s="4"/>
      <c r="AV70" s="4"/>
      <c r="AW70" s="4"/>
      <c r="AX70" s="5"/>
    </row>
    <row r="71" spans="1:50" ht="10.5" customHeight="1" x14ac:dyDescent="0.15">
      <c r="A71" s="140" t="str">
        <f>IF(G3="A","","　令和５年４月23日執行の岸和田市議会議員一般選挙における不在者投票管理経費の")</f>
        <v>　令和５年４月23日執行の岸和田市議会議員一般選挙における不在者投票管理経費の</v>
      </c>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32"/>
    </row>
    <row r="72" spans="1:50" ht="10.5" customHeight="1" x14ac:dyDescent="0.15">
      <c r="A72" s="140"/>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32"/>
    </row>
    <row r="73" spans="1:50" ht="10.5" customHeight="1" x14ac:dyDescent="0.15">
      <c r="A73" s="10"/>
      <c r="B73" s="139" t="str">
        <f>IF(G3="B","受　　　領",IF(G3="C","請　　　求",IF(G3="D","請求及び受領","")))</f>
        <v/>
      </c>
      <c r="C73" s="139"/>
      <c r="D73" s="139"/>
      <c r="E73" s="139"/>
      <c r="F73" s="139"/>
      <c r="G73" s="139"/>
      <c r="H73" s="139"/>
      <c r="I73" s="139"/>
      <c r="J73" s="139"/>
      <c r="K73" s="139"/>
      <c r="L73" s="139"/>
      <c r="M73" s="139"/>
      <c r="N73" s="139"/>
      <c r="O73" s="139"/>
      <c r="P73" s="139"/>
      <c r="Q73" s="141" t="str">
        <f>IF(G3="A","","について、")</f>
        <v>について、</v>
      </c>
      <c r="R73" s="141"/>
      <c r="S73" s="141"/>
      <c r="T73" s="141"/>
      <c r="U73" s="141"/>
      <c r="V73" s="141"/>
      <c r="W73" s="142" t="str">
        <f>IF(G3="A","","下記の者に委任します。")</f>
        <v>下記の者に委任します。</v>
      </c>
      <c r="X73" s="142"/>
      <c r="Y73" s="142"/>
      <c r="Z73" s="142"/>
      <c r="AA73" s="142"/>
      <c r="AB73" s="142"/>
      <c r="AC73" s="142"/>
      <c r="AD73" s="142"/>
      <c r="AE73" s="142"/>
      <c r="AF73" s="142"/>
      <c r="AG73" s="142"/>
      <c r="AH73" s="142"/>
      <c r="AI73" s="142"/>
      <c r="AJ73" s="142"/>
      <c r="AK73" s="142"/>
      <c r="AL73" s="142"/>
      <c r="AM73" s="142"/>
      <c r="AN73" s="142"/>
      <c r="AO73" s="142"/>
      <c r="AP73" s="31"/>
      <c r="AQ73" s="31"/>
      <c r="AR73" s="31"/>
      <c r="AS73" s="31"/>
      <c r="AT73" s="31"/>
      <c r="AU73" s="31"/>
      <c r="AV73" s="31"/>
      <c r="AW73" s="31"/>
      <c r="AX73" s="32"/>
    </row>
    <row r="74" spans="1:50" ht="10.5" customHeight="1" x14ac:dyDescent="0.15">
      <c r="A74" s="30"/>
      <c r="B74" s="139"/>
      <c r="C74" s="139"/>
      <c r="D74" s="139"/>
      <c r="E74" s="139"/>
      <c r="F74" s="139"/>
      <c r="G74" s="139"/>
      <c r="H74" s="139"/>
      <c r="I74" s="139"/>
      <c r="J74" s="139"/>
      <c r="K74" s="139"/>
      <c r="L74" s="139"/>
      <c r="M74" s="139"/>
      <c r="N74" s="139"/>
      <c r="O74" s="139"/>
      <c r="P74" s="139"/>
      <c r="Q74" s="141"/>
      <c r="R74" s="141"/>
      <c r="S74" s="141"/>
      <c r="T74" s="141"/>
      <c r="U74" s="141"/>
      <c r="V74" s="141"/>
      <c r="W74" s="142"/>
      <c r="X74" s="142"/>
      <c r="Y74" s="142"/>
      <c r="Z74" s="142"/>
      <c r="AA74" s="142"/>
      <c r="AB74" s="142"/>
      <c r="AC74" s="142"/>
      <c r="AD74" s="142"/>
      <c r="AE74" s="142"/>
      <c r="AF74" s="142"/>
      <c r="AG74" s="142"/>
      <c r="AH74" s="142"/>
      <c r="AI74" s="142"/>
      <c r="AJ74" s="142"/>
      <c r="AK74" s="142"/>
      <c r="AL74" s="142"/>
      <c r="AM74" s="142"/>
      <c r="AN74" s="142"/>
      <c r="AO74" s="142"/>
      <c r="AP74" s="31"/>
      <c r="AQ74" s="31"/>
      <c r="AR74" s="31"/>
      <c r="AS74" s="31"/>
      <c r="AT74" s="31"/>
      <c r="AU74" s="31"/>
      <c r="AV74" s="31"/>
      <c r="AW74" s="31"/>
      <c r="AX74" s="32"/>
    </row>
    <row r="75" spans="1:50" ht="10.5" customHeight="1" x14ac:dyDescent="0.15">
      <c r="A75" s="10"/>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5"/>
    </row>
    <row r="76" spans="1:50" ht="15" customHeight="1" x14ac:dyDescent="0.15">
      <c r="A76" s="10"/>
      <c r="B76" s="4"/>
      <c r="C76" s="4"/>
      <c r="D76" s="4"/>
      <c r="E76" s="4"/>
      <c r="F76" s="4"/>
      <c r="G76" s="4"/>
      <c r="H76" s="4"/>
      <c r="I76" s="4"/>
      <c r="J76" s="4"/>
      <c r="K76" s="4"/>
      <c r="L76" s="4"/>
      <c r="M76" s="4"/>
      <c r="N76" s="198" t="str">
        <f>IF(OR(G3="B",G3="C",G3="D"),入力シート!K91,"")</f>
        <v/>
      </c>
      <c r="O76" s="198"/>
      <c r="P76" s="198"/>
      <c r="Q76" s="198"/>
      <c r="R76" s="198"/>
      <c r="S76" s="198"/>
      <c r="T76" s="198"/>
      <c r="U76" s="198"/>
      <c r="V76" s="198"/>
      <c r="W76" s="198"/>
      <c r="X76" s="198"/>
      <c r="Y76" s="198"/>
      <c r="Z76" s="198"/>
      <c r="AA76" s="198"/>
      <c r="AB76" s="198"/>
      <c r="AC76" s="198"/>
      <c r="AD76" s="198"/>
      <c r="AE76" s="198"/>
      <c r="AF76" s="198"/>
      <c r="AG76" s="198"/>
      <c r="AH76" s="198"/>
      <c r="AI76" s="4"/>
      <c r="AJ76" s="4"/>
      <c r="AK76" s="4"/>
      <c r="AL76" s="4"/>
      <c r="AM76" s="4"/>
      <c r="AN76" s="4"/>
      <c r="AO76" s="4"/>
      <c r="AP76" s="4"/>
      <c r="AQ76" s="4"/>
      <c r="AR76" s="4"/>
      <c r="AS76" s="4"/>
      <c r="AT76" s="4"/>
      <c r="AU76" s="4"/>
      <c r="AV76" s="4"/>
      <c r="AW76" s="4"/>
      <c r="AX76" s="5"/>
    </row>
    <row r="77" spans="1:50" ht="7.5" customHeight="1" x14ac:dyDescent="0.15">
      <c r="A77" s="10"/>
      <c r="B77" s="4"/>
      <c r="C77" s="4"/>
      <c r="D77" s="4"/>
      <c r="E77" s="4"/>
      <c r="F77" s="4"/>
      <c r="G77" s="4"/>
      <c r="H77" s="4"/>
      <c r="I77" s="4"/>
      <c r="J77" s="4"/>
      <c r="K77" s="4"/>
      <c r="L77" s="4"/>
      <c r="M77" s="4"/>
      <c r="N77" s="15"/>
      <c r="O77" s="15"/>
      <c r="P77" s="15"/>
      <c r="Q77" s="15"/>
      <c r="R77" s="15"/>
      <c r="S77" s="15"/>
      <c r="T77" s="15"/>
      <c r="U77" s="15"/>
      <c r="V77" s="15"/>
      <c r="W77" s="15"/>
      <c r="X77" s="15"/>
      <c r="Y77" s="15"/>
      <c r="Z77" s="15"/>
      <c r="AA77" s="15"/>
      <c r="AB77" s="15"/>
      <c r="AC77" s="15"/>
      <c r="AD77" s="15"/>
      <c r="AE77" s="15"/>
      <c r="AF77" s="15"/>
      <c r="AG77" s="15"/>
      <c r="AH77" s="15"/>
      <c r="AI77" s="4"/>
      <c r="AJ77" s="4"/>
      <c r="AK77" s="4"/>
      <c r="AL77" s="4"/>
      <c r="AM77" s="4"/>
      <c r="AN77" s="4"/>
      <c r="AO77" s="4"/>
      <c r="AP77" s="4"/>
      <c r="AQ77" s="4"/>
      <c r="AR77" s="4"/>
      <c r="AS77" s="4"/>
      <c r="AT77" s="4"/>
      <c r="AU77" s="4"/>
      <c r="AV77" s="4"/>
      <c r="AW77" s="4"/>
      <c r="AX77" s="5"/>
    </row>
    <row r="78" spans="1:50" ht="10.5" customHeight="1" x14ac:dyDescent="0.15">
      <c r="A78" s="10"/>
      <c r="B78" s="4"/>
      <c r="C78" s="4"/>
      <c r="D78" s="4"/>
      <c r="E78" s="4"/>
      <c r="F78" s="4"/>
      <c r="G78" s="4"/>
      <c r="H78" s="4"/>
      <c r="I78" s="4"/>
      <c r="J78" s="4"/>
      <c r="K78" s="4"/>
      <c r="L78" s="4"/>
      <c r="M78" s="4"/>
      <c r="N78" s="196" t="str">
        <f>IF(OR(G3="B",G3="C",G3="D"),入力シート!K97,"")</f>
        <v/>
      </c>
      <c r="O78" s="196"/>
      <c r="P78" s="196"/>
      <c r="Q78" s="196"/>
      <c r="R78" s="196"/>
      <c r="S78" s="196"/>
      <c r="T78" s="196"/>
      <c r="U78" s="196"/>
      <c r="V78" s="196"/>
      <c r="W78" s="196"/>
      <c r="X78" s="196"/>
      <c r="Y78" s="196"/>
      <c r="Z78" s="196"/>
      <c r="AA78" s="196"/>
      <c r="AB78" s="196"/>
      <c r="AC78" s="196"/>
      <c r="AD78" s="196"/>
      <c r="AE78" s="196"/>
      <c r="AF78" s="196"/>
      <c r="AG78" s="196"/>
      <c r="AH78" s="196"/>
      <c r="AI78" s="4"/>
      <c r="AJ78" s="4"/>
      <c r="AK78" s="4"/>
      <c r="AL78" s="4"/>
      <c r="AM78" s="4"/>
      <c r="AN78" s="4"/>
      <c r="AO78" s="4"/>
      <c r="AP78" s="4"/>
      <c r="AQ78" s="4"/>
      <c r="AR78" s="4"/>
      <c r="AS78" s="4"/>
      <c r="AT78" s="4"/>
      <c r="AU78" s="4"/>
      <c r="AV78" s="4"/>
      <c r="AW78" s="4"/>
      <c r="AX78" s="5"/>
    </row>
    <row r="79" spans="1:50" ht="10.5" customHeight="1" x14ac:dyDescent="0.15">
      <c r="A79" s="10"/>
      <c r="B79" s="4"/>
      <c r="C79" s="4"/>
      <c r="D79" s="4"/>
      <c r="E79" s="4"/>
      <c r="F79" s="4"/>
      <c r="G79" s="4"/>
      <c r="H79" s="4"/>
      <c r="I79" s="4"/>
      <c r="J79" s="4"/>
      <c r="K79" s="4"/>
      <c r="L79" s="4"/>
      <c r="M79" s="4"/>
      <c r="N79" s="196"/>
      <c r="O79" s="196"/>
      <c r="P79" s="196"/>
      <c r="Q79" s="196"/>
      <c r="R79" s="196"/>
      <c r="S79" s="196"/>
      <c r="T79" s="196"/>
      <c r="U79" s="196"/>
      <c r="V79" s="196"/>
      <c r="W79" s="196"/>
      <c r="X79" s="196"/>
      <c r="Y79" s="196"/>
      <c r="Z79" s="196"/>
      <c r="AA79" s="196"/>
      <c r="AB79" s="196"/>
      <c r="AC79" s="196"/>
      <c r="AD79" s="196"/>
      <c r="AE79" s="196"/>
      <c r="AF79" s="196"/>
      <c r="AG79" s="196"/>
      <c r="AH79" s="196"/>
      <c r="AI79" s="4"/>
      <c r="AJ79" s="4"/>
      <c r="AK79" s="4"/>
      <c r="AL79" s="4"/>
      <c r="AM79" s="4"/>
      <c r="AN79" s="4"/>
      <c r="AO79" s="4"/>
      <c r="AP79" s="4"/>
      <c r="AQ79" s="4"/>
      <c r="AR79" s="4"/>
      <c r="AS79" s="4"/>
      <c r="AT79" s="4"/>
      <c r="AU79" s="4"/>
      <c r="AV79" s="4"/>
      <c r="AW79" s="4"/>
      <c r="AX79" s="5"/>
    </row>
    <row r="80" spans="1:50" ht="8.25" customHeight="1" x14ac:dyDescent="0.15">
      <c r="A80" s="10"/>
      <c r="B80" s="4"/>
      <c r="C80" s="4"/>
      <c r="D80" s="4"/>
      <c r="E80" s="4"/>
      <c r="F80" s="4"/>
      <c r="G80" s="4"/>
      <c r="H80" s="4"/>
      <c r="I80" s="4"/>
      <c r="J80" s="4"/>
      <c r="K80" s="4"/>
      <c r="L80" s="4"/>
      <c r="M80" s="4"/>
      <c r="N80" s="16"/>
      <c r="O80" s="16"/>
      <c r="P80" s="16"/>
      <c r="Q80" s="16"/>
      <c r="R80" s="16"/>
      <c r="S80" s="16"/>
      <c r="T80" s="16"/>
      <c r="U80" s="16"/>
      <c r="V80" s="16"/>
      <c r="W80" s="16"/>
      <c r="X80" s="16"/>
      <c r="Y80" s="16"/>
      <c r="Z80" s="16"/>
      <c r="AA80" s="16"/>
      <c r="AB80" s="16"/>
      <c r="AC80" s="16"/>
      <c r="AD80" s="16"/>
      <c r="AE80" s="16"/>
      <c r="AF80" s="16"/>
      <c r="AG80" s="16"/>
      <c r="AH80" s="16"/>
      <c r="AI80" s="4"/>
      <c r="AJ80" s="4"/>
      <c r="AK80" s="4"/>
      <c r="AL80" s="4"/>
      <c r="AM80" s="4"/>
      <c r="AN80" s="4"/>
      <c r="AO80" s="4"/>
      <c r="AP80" s="4"/>
      <c r="AQ80" s="4"/>
      <c r="AR80" s="4"/>
      <c r="AS80" s="4"/>
      <c r="AT80" s="4"/>
      <c r="AU80" s="4"/>
      <c r="AV80" s="4"/>
      <c r="AW80" s="4"/>
      <c r="AX80" s="5"/>
    </row>
    <row r="81" spans="1:50" ht="10.5" customHeight="1" x14ac:dyDescent="0.15">
      <c r="A81" s="10"/>
      <c r="B81" s="4"/>
      <c r="C81" s="4"/>
      <c r="D81" s="4"/>
      <c r="E81" s="4"/>
      <c r="F81" s="4"/>
      <c r="G81" s="4"/>
      <c r="H81" s="4"/>
      <c r="I81" s="4"/>
      <c r="J81" s="4"/>
      <c r="K81" s="4"/>
      <c r="L81" s="4"/>
      <c r="M81" s="4"/>
      <c r="N81" s="197" t="str">
        <f>IF(OR(G3="B",G3="C",G3="D"),入力シート!K100,"")</f>
        <v/>
      </c>
      <c r="O81" s="197"/>
      <c r="P81" s="197"/>
      <c r="Q81" s="197"/>
      <c r="R81" s="197"/>
      <c r="S81" s="198" t="str">
        <f>IF(OR(G3="B",G3="C",G3="D"),CONCATENATE(入力シート!M103,"　",入力シート!V103),"")</f>
        <v/>
      </c>
      <c r="T81" s="198"/>
      <c r="U81" s="198"/>
      <c r="V81" s="198"/>
      <c r="W81" s="198"/>
      <c r="X81" s="198"/>
      <c r="Y81" s="198"/>
      <c r="Z81" s="198"/>
      <c r="AA81" s="198"/>
      <c r="AB81" s="198"/>
      <c r="AC81" s="198"/>
      <c r="AD81" s="13"/>
      <c r="AE81" s="13"/>
      <c r="AF81" s="13"/>
      <c r="AG81" s="13"/>
      <c r="AH81" s="13"/>
      <c r="AI81" s="4"/>
      <c r="AJ81" s="4"/>
      <c r="AK81" s="4"/>
      <c r="AL81" s="4"/>
      <c r="AM81" s="4"/>
      <c r="AN81" s="4"/>
      <c r="AO81" s="4"/>
      <c r="AP81" s="4"/>
      <c r="AQ81" s="4"/>
      <c r="AR81" s="4"/>
      <c r="AS81" s="4"/>
      <c r="AT81" s="4"/>
      <c r="AU81" s="4"/>
      <c r="AV81" s="4"/>
      <c r="AW81" s="4"/>
      <c r="AX81" s="5"/>
    </row>
    <row r="82" spans="1:50" ht="10.5" customHeight="1" x14ac:dyDescent="0.15">
      <c r="A82" s="10"/>
      <c r="B82" s="4"/>
      <c r="C82" s="4"/>
      <c r="D82" s="4"/>
      <c r="E82" s="4"/>
      <c r="F82" s="4"/>
      <c r="G82" s="4"/>
      <c r="H82" s="4"/>
      <c r="I82" s="4"/>
      <c r="J82" s="4"/>
      <c r="K82" s="4"/>
      <c r="L82" s="4"/>
      <c r="M82" s="4"/>
      <c r="N82" s="197"/>
      <c r="O82" s="197"/>
      <c r="P82" s="197"/>
      <c r="Q82" s="197"/>
      <c r="R82" s="197"/>
      <c r="S82" s="198"/>
      <c r="T82" s="198"/>
      <c r="U82" s="198"/>
      <c r="V82" s="198"/>
      <c r="W82" s="198"/>
      <c r="X82" s="198"/>
      <c r="Y82" s="198"/>
      <c r="Z82" s="198"/>
      <c r="AA82" s="198"/>
      <c r="AB82" s="198"/>
      <c r="AC82" s="198"/>
      <c r="AD82" s="13"/>
      <c r="AE82" s="14"/>
      <c r="AF82" s="14"/>
      <c r="AG82" s="13"/>
      <c r="AH82" s="13"/>
      <c r="AI82" s="4"/>
      <c r="AJ82" s="4"/>
      <c r="AK82" s="4"/>
      <c r="AL82" s="4"/>
      <c r="AM82" s="4"/>
      <c r="AN82" s="4"/>
      <c r="AO82" s="4"/>
      <c r="AP82" s="4"/>
      <c r="AQ82" s="4"/>
      <c r="AR82" s="4"/>
      <c r="AS82" s="4"/>
      <c r="AT82" s="4"/>
      <c r="AU82" s="4"/>
      <c r="AV82" s="4"/>
      <c r="AW82" s="4"/>
      <c r="AX82" s="5"/>
    </row>
    <row r="83" spans="1:50" ht="7.5" customHeight="1" x14ac:dyDescent="0.15">
      <c r="A83" s="11"/>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7"/>
    </row>
    <row r="85" spans="1:50" ht="10.5" customHeight="1" x14ac:dyDescent="0.15"/>
    <row r="86" spans="1:50" ht="10.5" customHeight="1" x14ac:dyDescent="0.15"/>
    <row r="87" spans="1:50" ht="10.5" customHeight="1" x14ac:dyDescent="0.15"/>
    <row r="88" spans="1:50" ht="10.5" customHeight="1" x14ac:dyDescent="0.15"/>
    <row r="89" spans="1:50" ht="10.5" customHeight="1" x14ac:dyDescent="0.15"/>
    <row r="90" spans="1:50" ht="10.5" customHeight="1" x14ac:dyDescent="0.15"/>
    <row r="91" spans="1:50" ht="10.5" customHeight="1" x14ac:dyDescent="0.15"/>
    <row r="92" spans="1:50" ht="10.5" customHeight="1" x14ac:dyDescent="0.15"/>
    <row r="93" spans="1:50" ht="10.5" customHeight="1" x14ac:dyDescent="0.15"/>
    <row r="94" spans="1:50" ht="10.5" customHeight="1" x14ac:dyDescent="0.15"/>
    <row r="95" spans="1:50" ht="10.5" customHeight="1" x14ac:dyDescent="0.15"/>
    <row r="96" spans="1:50" ht="10.5" customHeight="1" x14ac:dyDescent="0.15"/>
    <row r="97" ht="10.5" customHeight="1" x14ac:dyDescent="0.15"/>
    <row r="98" ht="10.5" customHeight="1" x14ac:dyDescent="0.15"/>
    <row r="99" ht="10.5" customHeight="1" x14ac:dyDescent="0.15"/>
    <row r="100" ht="10.5" customHeight="1" x14ac:dyDescent="0.15"/>
    <row r="101" ht="10.5" customHeight="1" x14ac:dyDescent="0.15"/>
    <row r="102" ht="10.5" customHeight="1" x14ac:dyDescent="0.15"/>
    <row r="103" ht="10.5" customHeight="1" x14ac:dyDescent="0.15"/>
    <row r="104" ht="10.5" customHeight="1" x14ac:dyDescent="0.15"/>
    <row r="105" ht="10.5" customHeight="1" x14ac:dyDescent="0.15"/>
    <row r="106" ht="10.5" customHeight="1" x14ac:dyDescent="0.15"/>
    <row r="107" ht="10.5" customHeight="1" x14ac:dyDescent="0.15"/>
    <row r="108" ht="10.5" customHeight="1" x14ac:dyDescent="0.15"/>
    <row r="109" ht="10.5" customHeight="1" x14ac:dyDescent="0.15"/>
    <row r="110" ht="10.5" customHeight="1" x14ac:dyDescent="0.15"/>
    <row r="111" ht="10.5" customHeight="1" x14ac:dyDescent="0.15"/>
    <row r="112" ht="10.5" customHeight="1" x14ac:dyDescent="0.15"/>
    <row r="113" ht="10.5" customHeight="1" x14ac:dyDescent="0.15"/>
    <row r="114" ht="10.5" customHeight="1" x14ac:dyDescent="0.15"/>
    <row r="115" ht="10.5" customHeight="1" x14ac:dyDescent="0.15"/>
    <row r="116" ht="10.5" customHeight="1" x14ac:dyDescent="0.15"/>
    <row r="117" ht="10.5" customHeight="1" x14ac:dyDescent="0.15"/>
    <row r="118" ht="10.5" customHeight="1" x14ac:dyDescent="0.15"/>
    <row r="119" ht="10.5" customHeight="1" x14ac:dyDescent="0.15"/>
    <row r="120" ht="10.5" customHeight="1" x14ac:dyDescent="0.15"/>
    <row r="121" ht="10.5" customHeight="1" x14ac:dyDescent="0.15"/>
    <row r="122" ht="10.5" customHeight="1" x14ac:dyDescent="0.15"/>
    <row r="123" ht="10.5" customHeight="1" x14ac:dyDescent="0.15"/>
    <row r="124" ht="10.5" customHeight="1" x14ac:dyDescent="0.15"/>
    <row r="125" ht="10.5" customHeight="1" x14ac:dyDescent="0.15"/>
    <row r="126" ht="10.5" customHeight="1" x14ac:dyDescent="0.15"/>
    <row r="127" ht="10.5" customHeight="1" x14ac:dyDescent="0.15"/>
    <row r="128" ht="10.5" customHeight="1" x14ac:dyDescent="0.15"/>
    <row r="129" ht="10.5" customHeight="1" x14ac:dyDescent="0.15"/>
    <row r="130" ht="10.5" customHeight="1" x14ac:dyDescent="0.15"/>
    <row r="131" ht="10.5" customHeight="1" x14ac:dyDescent="0.15"/>
    <row r="132" ht="10.5" customHeight="1" x14ac:dyDescent="0.15"/>
    <row r="133" ht="10.5" customHeight="1" x14ac:dyDescent="0.15"/>
    <row r="134" ht="10.5" customHeight="1" x14ac:dyDescent="0.15"/>
    <row r="135" ht="10.5" customHeight="1" x14ac:dyDescent="0.15"/>
    <row r="136" ht="10.5" customHeight="1" x14ac:dyDescent="0.15"/>
    <row r="137" ht="10.5" customHeight="1" x14ac:dyDescent="0.15"/>
    <row r="138" ht="10.5" customHeight="1" x14ac:dyDescent="0.15"/>
    <row r="139" ht="10.5" customHeight="1" x14ac:dyDescent="0.15"/>
    <row r="140" ht="10.5" customHeight="1" x14ac:dyDescent="0.15"/>
    <row r="141" ht="10.5" customHeight="1" x14ac:dyDescent="0.15"/>
    <row r="142" ht="10.5" customHeight="1" x14ac:dyDescent="0.15"/>
    <row r="143" ht="10.5" customHeight="1" x14ac:dyDescent="0.15"/>
    <row r="144" ht="10.5" customHeight="1" x14ac:dyDescent="0.15"/>
    <row r="145" ht="10.5" customHeight="1" x14ac:dyDescent="0.15"/>
    <row r="146" ht="10.5" customHeight="1" x14ac:dyDescent="0.15"/>
    <row r="147" ht="10.5" customHeight="1" x14ac:dyDescent="0.15"/>
    <row r="148" ht="10.5" customHeight="1" x14ac:dyDescent="0.15"/>
    <row r="149" ht="10.5" customHeight="1" x14ac:dyDescent="0.15"/>
    <row r="150" ht="10.5" customHeight="1" x14ac:dyDescent="0.15"/>
    <row r="151" ht="10.5" customHeight="1" x14ac:dyDescent="0.15"/>
    <row r="152" ht="10.5" customHeight="1" x14ac:dyDescent="0.15"/>
    <row r="153" ht="10.5" customHeight="1" x14ac:dyDescent="0.15"/>
    <row r="154" ht="10.5" customHeight="1" x14ac:dyDescent="0.15"/>
    <row r="155" ht="10.5" customHeight="1" x14ac:dyDescent="0.15"/>
    <row r="156" ht="10.5" customHeight="1" x14ac:dyDescent="0.15"/>
    <row r="157" ht="10.5" customHeight="1" x14ac:dyDescent="0.15"/>
    <row r="158" ht="10.5" customHeight="1" x14ac:dyDescent="0.15"/>
    <row r="159" ht="10.5" customHeight="1" x14ac:dyDescent="0.15"/>
    <row r="160" ht="10.5" customHeight="1" x14ac:dyDescent="0.15"/>
    <row r="161" ht="10.5" customHeight="1" x14ac:dyDescent="0.15"/>
    <row r="162" ht="10.5" customHeight="1" x14ac:dyDescent="0.15"/>
    <row r="163" ht="10.5" customHeight="1" x14ac:dyDescent="0.15"/>
    <row r="164" ht="10.5" customHeight="1" x14ac:dyDescent="0.15"/>
    <row r="165" ht="10.5" customHeight="1" x14ac:dyDescent="0.15"/>
    <row r="166" ht="10.5" customHeight="1" x14ac:dyDescent="0.15"/>
    <row r="167" ht="10.5" customHeight="1" x14ac:dyDescent="0.15"/>
    <row r="168" ht="10.5" customHeight="1" x14ac:dyDescent="0.15"/>
    <row r="169" ht="10.5" customHeight="1" x14ac:dyDescent="0.15"/>
    <row r="170" ht="10.5" customHeight="1" x14ac:dyDescent="0.15"/>
    <row r="171" ht="10.5" customHeight="1" x14ac:dyDescent="0.15"/>
    <row r="172" ht="10.5" customHeight="1" x14ac:dyDescent="0.15"/>
    <row r="173" ht="10.5" customHeight="1" x14ac:dyDescent="0.15"/>
    <row r="174" ht="10.5" customHeight="1" x14ac:dyDescent="0.15"/>
    <row r="175" ht="10.5" customHeight="1" x14ac:dyDescent="0.15"/>
    <row r="176" ht="10.5" customHeight="1" x14ac:dyDescent="0.15"/>
    <row r="177" ht="10.5" customHeight="1" x14ac:dyDescent="0.15"/>
    <row r="178" ht="10.5" customHeight="1" x14ac:dyDescent="0.15"/>
    <row r="179" ht="10.5" customHeight="1" x14ac:dyDescent="0.15"/>
    <row r="180" ht="10.5" customHeight="1" x14ac:dyDescent="0.15"/>
    <row r="181" ht="10.5" customHeight="1" x14ac:dyDescent="0.15"/>
    <row r="182" ht="10.5" customHeight="1" x14ac:dyDescent="0.15"/>
    <row r="183" ht="10.5" customHeight="1" x14ac:dyDescent="0.15"/>
    <row r="184" ht="10.5" customHeight="1" x14ac:dyDescent="0.15"/>
    <row r="185" ht="10.5" customHeight="1" x14ac:dyDescent="0.15"/>
    <row r="186" ht="10.5" customHeight="1" x14ac:dyDescent="0.15"/>
    <row r="187" ht="10.5" customHeight="1" x14ac:dyDescent="0.15"/>
    <row r="188" ht="10.5" customHeight="1" x14ac:dyDescent="0.15"/>
    <row r="189" ht="10.5" customHeight="1" x14ac:dyDescent="0.15"/>
    <row r="190" ht="10.5" customHeight="1" x14ac:dyDescent="0.15"/>
    <row r="191" ht="10.5" customHeight="1" x14ac:dyDescent="0.15"/>
    <row r="192" ht="10.5" customHeight="1" x14ac:dyDescent="0.15"/>
    <row r="193" ht="10.5" customHeight="1" x14ac:dyDescent="0.15"/>
    <row r="194" ht="10.5" customHeight="1" x14ac:dyDescent="0.15"/>
    <row r="195" ht="10.5" customHeight="1" x14ac:dyDescent="0.15"/>
    <row r="196" ht="10.5" customHeight="1" x14ac:dyDescent="0.15"/>
    <row r="197" ht="10.5" customHeight="1" x14ac:dyDescent="0.15"/>
    <row r="198" ht="10.5" customHeight="1" x14ac:dyDescent="0.15"/>
    <row r="199" ht="10.5" customHeight="1" x14ac:dyDescent="0.15"/>
    <row r="200" ht="10.5" customHeight="1" x14ac:dyDescent="0.15"/>
    <row r="201" ht="10.5" customHeight="1" x14ac:dyDescent="0.15"/>
    <row r="202" ht="10.5" customHeight="1" x14ac:dyDescent="0.15"/>
    <row r="203" ht="10.5" customHeight="1" x14ac:dyDescent="0.15"/>
    <row r="204" ht="10.5" customHeight="1" x14ac:dyDescent="0.15"/>
    <row r="205" ht="10.5" customHeight="1" x14ac:dyDescent="0.15"/>
    <row r="206" ht="10.5" customHeight="1" x14ac:dyDescent="0.15"/>
    <row r="207" ht="10.5" customHeight="1" x14ac:dyDescent="0.15"/>
    <row r="208" ht="10.5" customHeight="1" x14ac:dyDescent="0.15"/>
    <row r="209" ht="10.5" customHeight="1" x14ac:dyDescent="0.15"/>
    <row r="210" ht="10.5" customHeight="1" x14ac:dyDescent="0.15"/>
    <row r="211" ht="10.5" customHeight="1" x14ac:dyDescent="0.15"/>
    <row r="212" ht="10.5" customHeight="1" x14ac:dyDescent="0.15"/>
    <row r="213" ht="10.5" customHeight="1" x14ac:dyDescent="0.15"/>
    <row r="214" ht="10.5" customHeight="1" x14ac:dyDescent="0.15"/>
    <row r="215" ht="10.5" customHeight="1" x14ac:dyDescent="0.15"/>
    <row r="216" ht="10.5" customHeight="1" x14ac:dyDescent="0.15"/>
    <row r="217" ht="10.5" customHeight="1" x14ac:dyDescent="0.15"/>
    <row r="218" ht="10.5" customHeight="1" x14ac:dyDescent="0.15"/>
    <row r="219" ht="10.5" customHeight="1" x14ac:dyDescent="0.15"/>
    <row r="220" ht="10.5" customHeight="1" x14ac:dyDescent="0.15"/>
    <row r="221" ht="10.5" customHeight="1" x14ac:dyDescent="0.15"/>
    <row r="222" ht="10.5" customHeight="1" x14ac:dyDescent="0.15"/>
    <row r="223" ht="10.5" customHeight="1" x14ac:dyDescent="0.15"/>
    <row r="224" ht="10.5" customHeight="1" x14ac:dyDescent="0.15"/>
    <row r="225" ht="10.5" customHeight="1" x14ac:dyDescent="0.15"/>
    <row r="226" ht="10.5" customHeight="1" x14ac:dyDescent="0.15"/>
    <row r="227" ht="10.5" customHeight="1" x14ac:dyDescent="0.15"/>
    <row r="228" ht="10.5" customHeight="1" x14ac:dyDescent="0.15"/>
    <row r="229" ht="10.5" customHeight="1" x14ac:dyDescent="0.15"/>
    <row r="230" ht="10.5" customHeight="1" x14ac:dyDescent="0.15"/>
    <row r="231" ht="10.5" customHeight="1" x14ac:dyDescent="0.15"/>
    <row r="232" ht="10.5" customHeight="1" x14ac:dyDescent="0.15"/>
    <row r="233" ht="10.5" customHeight="1" x14ac:dyDescent="0.15"/>
    <row r="234" ht="10.5" customHeight="1" x14ac:dyDescent="0.15"/>
    <row r="235" ht="10.5" customHeight="1" x14ac:dyDescent="0.15"/>
    <row r="236" ht="10.5" customHeight="1" x14ac:dyDescent="0.15"/>
    <row r="237" ht="10.5" customHeight="1" x14ac:dyDescent="0.15"/>
    <row r="238" ht="10.5" customHeight="1" x14ac:dyDescent="0.15"/>
    <row r="239" ht="10.5" customHeight="1" x14ac:dyDescent="0.15"/>
    <row r="240" ht="10.5" customHeight="1" x14ac:dyDescent="0.15"/>
    <row r="241" ht="10.5" customHeight="1" x14ac:dyDescent="0.15"/>
    <row r="242" ht="10.5" customHeight="1" x14ac:dyDescent="0.15"/>
    <row r="243" ht="10.5" customHeight="1" x14ac:dyDescent="0.15"/>
    <row r="244" ht="10.5" customHeight="1" x14ac:dyDescent="0.15"/>
    <row r="245" ht="10.5" customHeight="1" x14ac:dyDescent="0.15"/>
    <row r="246" ht="10.5" customHeight="1" x14ac:dyDescent="0.15"/>
    <row r="247" ht="10.5" customHeight="1" x14ac:dyDescent="0.15"/>
    <row r="248" ht="10.5" customHeight="1" x14ac:dyDescent="0.15"/>
    <row r="249" ht="10.5" customHeight="1" x14ac:dyDescent="0.15"/>
    <row r="250" ht="10.5" customHeight="1" x14ac:dyDescent="0.15"/>
    <row r="251" ht="10.5" customHeight="1" x14ac:dyDescent="0.15"/>
    <row r="252" ht="10.5" customHeight="1" x14ac:dyDescent="0.15"/>
    <row r="253" ht="10.5" customHeight="1" x14ac:dyDescent="0.15"/>
    <row r="254" ht="10.5" customHeight="1" x14ac:dyDescent="0.15"/>
    <row r="255" ht="10.5" customHeight="1" x14ac:dyDescent="0.15"/>
    <row r="256" ht="10.5" customHeight="1" x14ac:dyDescent="0.15"/>
    <row r="257" ht="10.5" customHeight="1" x14ac:dyDescent="0.15"/>
    <row r="258" ht="10.5" customHeight="1" x14ac:dyDescent="0.15"/>
    <row r="259" ht="10.5" customHeight="1" x14ac:dyDescent="0.15"/>
    <row r="260" ht="10.5" customHeight="1" x14ac:dyDescent="0.15"/>
    <row r="261" ht="10.5" customHeight="1" x14ac:dyDescent="0.15"/>
    <row r="262" ht="10.5" customHeight="1" x14ac:dyDescent="0.15"/>
    <row r="263" ht="10.5" customHeight="1" x14ac:dyDescent="0.15"/>
    <row r="264" ht="10.5" customHeight="1" x14ac:dyDescent="0.15"/>
    <row r="265" ht="10.5" customHeight="1" x14ac:dyDescent="0.15"/>
    <row r="266" ht="10.5" customHeight="1" x14ac:dyDescent="0.15"/>
    <row r="267" ht="10.5" customHeight="1" x14ac:dyDescent="0.15"/>
    <row r="268" ht="10.5" customHeight="1" x14ac:dyDescent="0.15"/>
    <row r="269" ht="10.5" customHeight="1" x14ac:dyDescent="0.15"/>
    <row r="270" ht="10.5" customHeight="1" x14ac:dyDescent="0.15"/>
    <row r="271" ht="10.5" customHeight="1" x14ac:dyDescent="0.15"/>
    <row r="272" ht="10.5" customHeight="1" x14ac:dyDescent="0.15"/>
    <row r="273" ht="10.5" customHeight="1" x14ac:dyDescent="0.15"/>
    <row r="274" ht="10.5" customHeight="1" x14ac:dyDescent="0.15"/>
    <row r="275" ht="10.5" customHeight="1" x14ac:dyDescent="0.15"/>
    <row r="276" ht="10.5" customHeight="1" x14ac:dyDescent="0.15"/>
    <row r="277" ht="10.5" customHeight="1" x14ac:dyDescent="0.15"/>
    <row r="278" ht="10.5" customHeight="1" x14ac:dyDescent="0.15"/>
    <row r="279" ht="10.5" customHeight="1" x14ac:dyDescent="0.15"/>
    <row r="280" ht="10.5" customHeight="1" x14ac:dyDescent="0.15"/>
    <row r="281" ht="10.5" customHeight="1" x14ac:dyDescent="0.15"/>
    <row r="282" ht="10.5" customHeight="1" x14ac:dyDescent="0.15"/>
    <row r="283" ht="10.5" customHeight="1" x14ac:dyDescent="0.15"/>
    <row r="284" ht="10.5" customHeight="1" x14ac:dyDescent="0.15"/>
    <row r="285" ht="10.5" customHeight="1" x14ac:dyDescent="0.15"/>
    <row r="286" ht="10.5" customHeight="1" x14ac:dyDescent="0.15"/>
    <row r="287" ht="10.5" customHeight="1" x14ac:dyDescent="0.15"/>
    <row r="288" ht="10.5" customHeight="1" x14ac:dyDescent="0.15"/>
    <row r="289" ht="10.5" customHeight="1" x14ac:dyDescent="0.15"/>
    <row r="290" ht="10.5" customHeight="1" x14ac:dyDescent="0.15"/>
    <row r="291" ht="10.5" customHeight="1" x14ac:dyDescent="0.15"/>
    <row r="292" ht="10.5" customHeight="1" x14ac:dyDescent="0.15"/>
    <row r="293" ht="10.5" customHeight="1" x14ac:dyDescent="0.15"/>
    <row r="294" ht="10.5" customHeight="1" x14ac:dyDescent="0.15"/>
    <row r="295" ht="10.5" customHeight="1" x14ac:dyDescent="0.15"/>
    <row r="296" ht="10.5" customHeight="1" x14ac:dyDescent="0.15"/>
    <row r="297" ht="10.5" customHeight="1" x14ac:dyDescent="0.15"/>
    <row r="298" ht="10.5" customHeight="1" x14ac:dyDescent="0.15"/>
    <row r="299" ht="10.5" customHeight="1" x14ac:dyDescent="0.15"/>
    <row r="300" ht="10.5" customHeight="1" x14ac:dyDescent="0.15"/>
    <row r="301" ht="10.5" customHeight="1" x14ac:dyDescent="0.15"/>
    <row r="302" ht="10.5" customHeight="1" x14ac:dyDescent="0.15"/>
    <row r="303" ht="10.5" customHeight="1" x14ac:dyDescent="0.15"/>
    <row r="304" ht="10.5" customHeight="1" x14ac:dyDescent="0.15"/>
    <row r="305" ht="10.5" customHeight="1" x14ac:dyDescent="0.15"/>
    <row r="306" ht="10.5" customHeight="1" x14ac:dyDescent="0.15"/>
    <row r="307" ht="10.5" customHeight="1" x14ac:dyDescent="0.15"/>
    <row r="308" ht="10.5" customHeight="1" x14ac:dyDescent="0.15"/>
    <row r="309" ht="10.5" customHeight="1" x14ac:dyDescent="0.15"/>
    <row r="310" ht="10.5" customHeight="1" x14ac:dyDescent="0.15"/>
    <row r="311" ht="10.5" customHeight="1" x14ac:dyDescent="0.15"/>
    <row r="312" ht="10.5" customHeight="1" x14ac:dyDescent="0.15"/>
    <row r="313" ht="10.5" customHeight="1" x14ac:dyDescent="0.15"/>
    <row r="314" ht="10.5" customHeight="1" x14ac:dyDescent="0.15"/>
    <row r="315" ht="10.5" customHeight="1" x14ac:dyDescent="0.15"/>
    <row r="316" ht="10.5" customHeight="1" x14ac:dyDescent="0.15"/>
    <row r="317" ht="10.5" customHeight="1" x14ac:dyDescent="0.15"/>
    <row r="318" ht="10.5" customHeight="1" x14ac:dyDescent="0.15"/>
    <row r="319" ht="10.5" customHeight="1" x14ac:dyDescent="0.15"/>
    <row r="320" ht="10.5" customHeight="1" x14ac:dyDescent="0.15"/>
    <row r="321" ht="10.5" customHeight="1" x14ac:dyDescent="0.15"/>
    <row r="322" ht="10.5" customHeight="1" x14ac:dyDescent="0.15"/>
    <row r="323" ht="10.5" customHeight="1" x14ac:dyDescent="0.15"/>
    <row r="324" ht="10.5" customHeight="1" x14ac:dyDescent="0.15"/>
    <row r="325" ht="10.5" customHeight="1" x14ac:dyDescent="0.15"/>
    <row r="326" ht="10.5" customHeight="1" x14ac:dyDescent="0.15"/>
    <row r="327" ht="10.5" customHeight="1" x14ac:dyDescent="0.15"/>
    <row r="328" ht="10.5" customHeight="1" x14ac:dyDescent="0.15"/>
    <row r="329" ht="10.5" customHeight="1" x14ac:dyDescent="0.15"/>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customHeight="1" x14ac:dyDescent="0.15"/>
    <row r="362" ht="10.5" customHeight="1" x14ac:dyDescent="0.15"/>
    <row r="363" ht="10.5" customHeight="1" x14ac:dyDescent="0.15"/>
    <row r="364" ht="10.5" customHeight="1" x14ac:dyDescent="0.15"/>
    <row r="365" ht="10.5" customHeight="1" x14ac:dyDescent="0.15"/>
    <row r="366" ht="10.5" customHeight="1" x14ac:dyDescent="0.15"/>
    <row r="367" ht="10.5" customHeight="1" x14ac:dyDescent="0.15"/>
    <row r="368" ht="10.5" customHeight="1" x14ac:dyDescent="0.15"/>
    <row r="369" ht="10.5" customHeight="1" x14ac:dyDescent="0.15"/>
    <row r="370" ht="10.5" customHeight="1" x14ac:dyDescent="0.15"/>
    <row r="371" ht="10.5" customHeight="1" x14ac:dyDescent="0.15"/>
    <row r="372" ht="10.5" customHeight="1" x14ac:dyDescent="0.15"/>
    <row r="373" ht="10.5" customHeight="1" x14ac:dyDescent="0.15"/>
    <row r="374" ht="10.5" customHeight="1" x14ac:dyDescent="0.15"/>
    <row r="375" ht="10.5" customHeight="1" x14ac:dyDescent="0.15"/>
    <row r="376" ht="10.5" customHeight="1" x14ac:dyDescent="0.15"/>
    <row r="377" ht="10.5" customHeight="1" x14ac:dyDescent="0.15"/>
    <row r="378" ht="10.5" customHeight="1" x14ac:dyDescent="0.15"/>
    <row r="379" ht="10.5" customHeight="1" x14ac:dyDescent="0.15"/>
    <row r="380" ht="10.5" customHeight="1" x14ac:dyDescent="0.15"/>
    <row r="381" ht="10.5"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sheetData>
  <sheetProtection selectLockedCells="1"/>
  <mergeCells count="94">
    <mergeCell ref="Z1:AX2"/>
    <mergeCell ref="AR38:AT40"/>
    <mergeCell ref="AU38:AW40"/>
    <mergeCell ref="N60:N61"/>
    <mergeCell ref="AJ59:AL60"/>
    <mergeCell ref="Q57:AE58"/>
    <mergeCell ref="AO59:AQ60"/>
    <mergeCell ref="AR59:AS60"/>
    <mergeCell ref="U28:V29"/>
    <mergeCell ref="AK28:AN29"/>
    <mergeCell ref="W28:AE29"/>
    <mergeCell ref="M19:AM20"/>
    <mergeCell ref="A22:AX25"/>
    <mergeCell ref="AF27:AJ29"/>
    <mergeCell ref="V35:AE37"/>
    <mergeCell ref="I35:U37"/>
    <mergeCell ref="B7:L8"/>
    <mergeCell ref="Q9:AA9"/>
    <mergeCell ref="Q14:AA14"/>
    <mergeCell ref="I27:T29"/>
    <mergeCell ref="AB64:AX65"/>
    <mergeCell ref="AM59:AN60"/>
    <mergeCell ref="S51:AA52"/>
    <mergeCell ref="AB63:AX63"/>
    <mergeCell ref="AS51:AS52"/>
    <mergeCell ref="AT51:AW52"/>
    <mergeCell ref="N7:N8"/>
    <mergeCell ref="AE8:AJ8"/>
    <mergeCell ref="Q10:AA10"/>
    <mergeCell ref="AI38:AK40"/>
    <mergeCell ref="AO51:AR52"/>
    <mergeCell ref="B45:H50"/>
    <mergeCell ref="I51:Q52"/>
    <mergeCell ref="B35:H37"/>
    <mergeCell ref="AW59:AX60"/>
    <mergeCell ref="B38:H40"/>
    <mergeCell ref="R51:R52"/>
    <mergeCell ref="AB51:AB52"/>
    <mergeCell ref="AC51:AI52"/>
    <mergeCell ref="I38:U40"/>
    <mergeCell ref="AF38:AH40"/>
    <mergeCell ref="AN51:AN52"/>
    <mergeCell ref="AJ51:AM52"/>
    <mergeCell ref="B41:E44"/>
    <mergeCell ref="F41:H42"/>
    <mergeCell ref="F43:H44"/>
    <mergeCell ref="AT59:AV60"/>
    <mergeCell ref="A3:F5"/>
    <mergeCell ref="AW4:AX5"/>
    <mergeCell ref="AT4:AV5"/>
    <mergeCell ref="AR4:AS5"/>
    <mergeCell ref="AO4:AQ5"/>
    <mergeCell ref="AM4:AN5"/>
    <mergeCell ref="AJ4:AL5"/>
    <mergeCell ref="AG4:AI5"/>
    <mergeCell ref="H3:O5"/>
    <mergeCell ref="AU14:AV15"/>
    <mergeCell ref="AB9:AX9"/>
    <mergeCell ref="AB10:AX10"/>
    <mergeCell ref="AB11:AX12"/>
    <mergeCell ref="AB13:AH14"/>
    <mergeCell ref="AI13:AS14"/>
    <mergeCell ref="B51:H52"/>
    <mergeCell ref="B60:L61"/>
    <mergeCell ref="N78:AH79"/>
    <mergeCell ref="N81:R82"/>
    <mergeCell ref="S81:AC82"/>
    <mergeCell ref="N76:AH76"/>
    <mergeCell ref="T69:AR69"/>
    <mergeCell ref="AB66:AH67"/>
    <mergeCell ref="AI66:AS67"/>
    <mergeCell ref="AG59:AI60"/>
    <mergeCell ref="I41:AW42"/>
    <mergeCell ref="I43:AW44"/>
    <mergeCell ref="I45:AW50"/>
    <mergeCell ref="I34:U34"/>
    <mergeCell ref="V38:AB40"/>
    <mergeCell ref="AC38:AE40"/>
    <mergeCell ref="AO38:AQ40"/>
    <mergeCell ref="AL38:AN40"/>
    <mergeCell ref="AR35:AW37"/>
    <mergeCell ref="AF35:AQ37"/>
    <mergeCell ref="B73:P74"/>
    <mergeCell ref="A71:AW72"/>
    <mergeCell ref="Q73:V74"/>
    <mergeCell ref="W73:AO74"/>
    <mergeCell ref="AB62:AX62"/>
    <mergeCell ref="AU67:AV68"/>
    <mergeCell ref="A32:I33"/>
    <mergeCell ref="Q11:AA12"/>
    <mergeCell ref="Q13:AA13"/>
    <mergeCell ref="S16:AR16"/>
    <mergeCell ref="AF34:AQ34"/>
    <mergeCell ref="A28:H29"/>
  </mergeCells>
  <phoneticPr fontId="1"/>
  <pageMargins left="0.59055118110236227" right="0.39370078740157483" top="0.39370078740157483" bottom="0.3937007874015748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請求書</vt:lpstr>
      <vt:lpstr>入力シート!Print_Area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Administrator</cp:lastModifiedBy>
  <cp:lastPrinted>2023-03-08T04:37:07Z</cp:lastPrinted>
  <dcterms:created xsi:type="dcterms:W3CDTF">2011-07-14T00:18:51Z</dcterms:created>
  <dcterms:modified xsi:type="dcterms:W3CDTF">2023-04-27T00:38:55Z</dcterms:modified>
</cp:coreProperties>
</file>