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5" yWindow="315" windowWidth="20280" windowHeight="7770"/>
  </bookViews>
  <sheets>
    <sheet name="実施結果R08_第2回委員会用資料" sheetId="8" r:id="rId1"/>
  </sheets>
  <definedNames>
    <definedName name="_xlnm.Print_Area" localSheetId="0">実施結果R08_第2回委員会用資料!$A$1:$Z$40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<sst xmlns="http://schemas.openxmlformats.org/spreadsheetml/2006/main" xmlns:r="http://schemas.openxmlformats.org/officeDocument/2006/relationships" count="46" uniqueCount="46">
  <si>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出品</t>
    <rPh sb="0" eb="2">
      <t>シュッピン</t>
    </rPh>
    <phoneticPr fontId="1"/>
  </si>
  <si>
    <t>出品者数</t>
    <rPh sb="0" eb="2">
      <t>シュッピン</t>
    </rPh>
    <rPh sb="2" eb="3">
      <t>シャ</t>
    </rPh>
    <rPh sb="3" eb="4">
      <t>スウ</t>
    </rPh>
    <phoneticPr fontId="1"/>
  </si>
  <si>
    <t>佳作</t>
    <rPh sb="0" eb="2">
      <t>カサク</t>
    </rPh>
    <phoneticPr fontId="1"/>
  </si>
  <si>
    <t>R１</t>
  </si>
  <si>
    <t>写　　　　真</t>
    <rPh sb="0" eb="1">
      <t>シャ</t>
    </rPh>
    <rPh sb="5" eb="6">
      <t>マコト</t>
    </rPh>
    <phoneticPr fontId="1"/>
  </si>
  <si>
    <t>特別賞</t>
    <rPh sb="0" eb="3">
      <t>トクベツショウ</t>
    </rPh>
    <phoneticPr fontId="1"/>
  </si>
  <si>
    <t>人数</t>
    <rPh sb="0" eb="2">
      <t>ニンズウ</t>
    </rPh>
    <phoneticPr fontId="1"/>
  </si>
  <si>
    <t>中止</t>
    <rPh sb="0" eb="2">
      <t>チュウシ</t>
    </rPh>
    <phoneticPr fontId="1"/>
  </si>
  <si>
    <t>R5</t>
  </si>
  <si>
    <t>R4</t>
  </si>
  <si>
    <t>展示</t>
    <rPh sb="0" eb="2">
      <t>テンジ</t>
    </rPh>
    <phoneticPr fontId="1"/>
  </si>
  <si>
    <t>H29</t>
  </si>
  <si>
    <t>数</t>
    <rPh sb="0" eb="1">
      <t>カズ</t>
    </rPh>
    <phoneticPr fontId="1"/>
  </si>
  <si>
    <t>写　真</t>
    <rPh sb="0" eb="1">
      <t>シャ</t>
    </rPh>
    <rPh sb="2" eb="3">
      <t>マコト</t>
    </rPh>
    <phoneticPr fontId="1"/>
  </si>
  <si>
    <t>書</t>
    <rPh sb="0" eb="1">
      <t>ショ</t>
    </rPh>
    <phoneticPr fontId="1"/>
  </si>
  <si>
    <t>度</t>
    <rPh sb="0" eb="1">
      <t>ド</t>
    </rPh>
    <phoneticPr fontId="1"/>
  </si>
  <si>
    <t>合　　　　計</t>
    <rPh sb="0" eb="1">
      <t>ゴウ</t>
    </rPh>
    <rPh sb="5" eb="6">
      <t>ケイ</t>
    </rPh>
    <phoneticPr fontId="1"/>
  </si>
  <si>
    <t>奨励賞</t>
    <rPh sb="0" eb="3">
      <t>ショウレイショウ</t>
    </rPh>
    <phoneticPr fontId="1"/>
  </si>
  <si>
    <t>俳　　　画</t>
    <rPh sb="0" eb="1">
      <t>ハイ</t>
    </rPh>
    <rPh sb="4" eb="5">
      <t>ガ</t>
    </rPh>
    <phoneticPr fontId="1"/>
  </si>
  <si>
    <t>令和８年度　第77回　岸和田市市展　実施結果表</t>
    <rPh sb="0" eb="1">
      <t>レイ</t>
    </rPh>
    <rPh sb="1" eb="2">
      <t>ワ</t>
    </rPh>
    <rPh sb="4" eb="5">
      <t>ド</t>
    </rPh>
    <rPh sb="6" eb="7">
      <t>ダイ</t>
    </rPh>
    <rPh sb="9" eb="10">
      <t>カイ</t>
    </rPh>
    <rPh sb="11" eb="15">
      <t>キシワダシ</t>
    </rPh>
    <rPh sb="15" eb="16">
      <t>シ</t>
    </rPh>
    <rPh sb="16" eb="17">
      <t>テン</t>
    </rPh>
    <rPh sb="18" eb="20">
      <t>ジッシ</t>
    </rPh>
    <rPh sb="20" eb="22">
      <t>ケッカ</t>
    </rPh>
    <rPh sb="22" eb="23">
      <t>ヒョウ</t>
    </rPh>
    <phoneticPr fontId="1"/>
  </si>
  <si>
    <t>日　本　画</t>
    <rPh sb="0" eb="1">
      <t>ヒ</t>
    </rPh>
    <rPh sb="2" eb="3">
      <t>ホン</t>
    </rPh>
    <rPh sb="4" eb="5">
      <t>ガ</t>
    </rPh>
    <phoneticPr fontId="1"/>
  </si>
  <si>
    <t>陶　　　　芸</t>
    <rPh sb="0" eb="1">
      <t>トウ</t>
    </rPh>
    <rPh sb="5" eb="6">
      <t>ゲイ</t>
    </rPh>
    <phoneticPr fontId="1"/>
  </si>
  <si>
    <t>染　　　　織</t>
    <rPh sb="0" eb="1">
      <t>ソメ</t>
    </rPh>
    <rPh sb="5" eb="6">
      <t>オリ</t>
    </rPh>
    <phoneticPr fontId="1"/>
  </si>
  <si>
    <t>　洋　　　画</t>
    <rPh sb="1" eb="6">
      <t>ヨウガ</t>
    </rPh>
    <phoneticPr fontId="1"/>
  </si>
  <si>
    <t>回</t>
    <rPh sb="0" eb="1">
      <t>カイ</t>
    </rPh>
    <phoneticPr fontId="1"/>
  </si>
  <si>
    <t>年</t>
    <rPh sb="0" eb="1">
      <t>ネン</t>
    </rPh>
    <phoneticPr fontId="1"/>
  </si>
  <si>
    <t>出 品 状 況 表</t>
    <rPh sb="0" eb="1">
      <t>デ</t>
    </rPh>
    <rPh sb="2" eb="3">
      <t>シナ</t>
    </rPh>
    <rPh sb="4" eb="5">
      <t>ジョウ</t>
    </rPh>
    <rPh sb="6" eb="7">
      <t>イワン</t>
    </rPh>
    <rPh sb="8" eb="9">
      <t>ヒョウ</t>
    </rPh>
    <phoneticPr fontId="1"/>
  </si>
  <si>
    <t>受賞数（佳作含む）</t>
    <rPh sb="0" eb="2">
      <t>ジュショウ</t>
    </rPh>
    <rPh sb="2" eb="3">
      <t>カズ</t>
    </rPh>
    <rPh sb="4" eb="6">
      <t>カサク</t>
    </rPh>
    <rPh sb="6" eb="7">
      <t>フク</t>
    </rPh>
    <phoneticPr fontId="1"/>
  </si>
  <si>
    <t>計</t>
    <rPh sb="0" eb="1">
      <t>ケイ</t>
    </rPh>
    <phoneticPr fontId="1"/>
  </si>
  <si>
    <t>俳　画</t>
    <rPh sb="0" eb="1">
      <t>ハイ</t>
    </rPh>
    <rPh sb="2" eb="3">
      <t>ガ</t>
    </rPh>
    <phoneticPr fontId="1"/>
  </si>
  <si>
    <t>日本画</t>
    <rPh sb="0" eb="3">
      <t>ニホンガ</t>
    </rPh>
    <phoneticPr fontId="1"/>
  </si>
  <si>
    <t>洋　画</t>
    <rPh sb="0" eb="1">
      <t>ヨウ</t>
    </rPh>
    <rPh sb="2" eb="3">
      <t>ガ</t>
    </rPh>
    <phoneticPr fontId="1"/>
  </si>
  <si>
    <t>展示点数</t>
    <rPh sb="0" eb="2">
      <t>テンジ</t>
    </rPh>
    <rPh sb="2" eb="4">
      <t>テンスウ</t>
    </rPh>
    <phoneticPr fontId="1"/>
  </si>
  <si>
    <t>R7</t>
  </si>
  <si>
    <t>出品点数</t>
    <rPh sb="0" eb="2">
      <t>シュッピン</t>
    </rPh>
    <rPh sb="2" eb="4">
      <t>テンスウ</t>
    </rPh>
    <phoneticPr fontId="1"/>
  </si>
  <si>
    <t>部　門</t>
    <rPh sb="0" eb="1">
      <t>ブ</t>
    </rPh>
    <rPh sb="2" eb="3">
      <t>モン</t>
    </rPh>
    <phoneticPr fontId="1"/>
  </si>
  <si>
    <t>H25</t>
  </si>
  <si>
    <t>H26</t>
  </si>
  <si>
    <t>H27</t>
  </si>
  <si>
    <t>H28</t>
  </si>
  <si>
    <t>R６</t>
  </si>
  <si>
    <t>H30</t>
  </si>
  <si>
    <t>R２</t>
  </si>
  <si>
    <t>R３</t>
  </si>
  <si>
    <t>陶　芸</t>
    <rPh sb="0" eb="1">
      <t>トウ</t>
    </rPh>
    <rPh sb="2" eb="3">
      <t>ゲイ</t>
    </rPh>
    <phoneticPr fontId="1"/>
  </si>
  <si>
    <t>R8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</si>
</sst>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8"/>
      <color auto="1"/>
      <name val="ＭＳ Ｐ明朝"/>
      <family val="1"/>
    </font>
    <font>
      <b/>
      <sz val="24"/>
      <color auto="1"/>
      <name val="ＭＳ 明朝"/>
      <family val="1"/>
    </font>
    <font>
      <b/>
      <sz val="16"/>
      <color auto="1"/>
      <name val="ＭＳ Ｐ明朝"/>
      <family val="1"/>
    </font>
    <font>
      <b/>
      <sz val="14"/>
      <color auto="1"/>
      <name val="ＭＳ Ｐ明朝"/>
      <family val="1"/>
    </font>
    <font>
      <b/>
      <sz val="12"/>
      <color auto="1"/>
      <name val="ＭＳ Ｐ明朝"/>
      <family val="1"/>
    </font>
    <font>
      <sz val="12"/>
      <color indexed="17"/>
      <name val="ＭＳ Ｐ明朝"/>
      <family val="1"/>
    </font>
    <font>
      <b/>
      <sz val="14"/>
      <color indexed="17"/>
      <name val="ＭＳ Ｐ明朝"/>
      <family val="1"/>
    </font>
    <font>
      <b/>
      <sz val="12"/>
      <color indexed="17"/>
      <name val="ＭＳ Ｐ明朝"/>
      <family val="1"/>
    </font>
    <font>
      <sz val="11"/>
      <color auto="1"/>
      <name val="ＭＳ Ｐ明朝"/>
      <family val="1"/>
    </font>
    <font>
      <sz val="14"/>
      <color auto="1"/>
      <name val="ＭＳ Ｐ明朝"/>
      <family val="1"/>
    </font>
    <font>
      <sz val="16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9" xfId="0" applyFont="1" applyFill="1" applyBorder="1" applyAlignment="1">
      <alignment vertical="center"/>
    </xf>
    <xf numFmtId="0" fontId="12" fillId="0" borderId="30" xfId="0" applyFont="1" applyFill="1" applyBorder="1" applyAlignment="1">
      <alignment vertical="center"/>
    </xf>
    <xf numFmtId="0" fontId="12" fillId="0" borderId="31" xfId="0" applyFont="1" applyFill="1" applyBorder="1" applyAlignment="1">
      <alignment vertical="center"/>
    </xf>
    <xf numFmtId="0" fontId="12" fillId="0" borderId="32" xfId="0" applyFont="1" applyFill="1" applyBorder="1" applyAlignment="1">
      <alignment vertical="center"/>
    </xf>
    <xf numFmtId="0" fontId="12" fillId="0" borderId="33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vertical="center"/>
    </xf>
    <xf numFmtId="0" fontId="12" fillId="0" borderId="35" xfId="0" applyFont="1" applyFill="1" applyBorder="1" applyAlignment="1">
      <alignment vertical="center"/>
    </xf>
    <xf numFmtId="0" fontId="12" fillId="2" borderId="35" xfId="0" applyFont="1" applyFill="1" applyBorder="1" applyAlignment="1">
      <alignment vertical="center"/>
    </xf>
    <xf numFmtId="0" fontId="2" fillId="0" borderId="0" xfId="0" applyFont="1"/>
    <xf numFmtId="0" fontId="11" fillId="0" borderId="36" xfId="0" applyFont="1" applyBorder="1" applyAlignment="1">
      <alignment horizontal="center" vertical="center"/>
    </xf>
    <xf numFmtId="0" fontId="12" fillId="0" borderId="37" xfId="0" applyFont="1" applyFill="1" applyBorder="1" applyAlignment="1">
      <alignment vertical="center"/>
    </xf>
    <xf numFmtId="0" fontId="12" fillId="0" borderId="38" xfId="0" applyFont="1" applyFill="1" applyBorder="1" applyAlignment="1">
      <alignment vertical="center"/>
    </xf>
    <xf numFmtId="0" fontId="12" fillId="0" borderId="39" xfId="0" applyFont="1" applyFill="1" applyBorder="1" applyAlignment="1">
      <alignment vertical="center"/>
    </xf>
    <xf numFmtId="0" fontId="12" fillId="0" borderId="40" xfId="0" applyFont="1" applyFill="1" applyBorder="1" applyAlignment="1">
      <alignment vertical="center"/>
    </xf>
    <xf numFmtId="0" fontId="12" fillId="0" borderId="41" xfId="0" applyFont="1" applyFill="1" applyBorder="1" applyAlignment="1">
      <alignment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vertical="center"/>
    </xf>
    <xf numFmtId="0" fontId="12" fillId="0" borderId="45" xfId="0" applyFont="1" applyFill="1" applyBorder="1" applyAlignment="1">
      <alignment vertical="center"/>
    </xf>
    <xf numFmtId="0" fontId="12" fillId="2" borderId="45" xfId="0" applyFont="1" applyFill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2" fillId="0" borderId="48" xfId="0" applyFont="1" applyFill="1" applyBorder="1" applyAlignment="1">
      <alignment vertical="center"/>
    </xf>
    <xf numFmtId="0" fontId="12" fillId="0" borderId="49" xfId="0" applyFont="1" applyFill="1" applyBorder="1" applyAlignment="1">
      <alignment vertical="center"/>
    </xf>
    <xf numFmtId="0" fontId="12" fillId="0" borderId="50" xfId="0" applyFont="1" applyFill="1" applyBorder="1" applyAlignment="1">
      <alignment vertical="center"/>
    </xf>
    <xf numFmtId="0" fontId="12" fillId="0" borderId="51" xfId="0" applyFont="1" applyFill="1" applyBorder="1" applyAlignment="1">
      <alignment vertical="center"/>
    </xf>
    <xf numFmtId="0" fontId="12" fillId="0" borderId="52" xfId="0" applyFont="1" applyFill="1" applyBorder="1" applyAlignment="1">
      <alignment vertical="center"/>
    </xf>
    <xf numFmtId="0" fontId="12" fillId="0" borderId="53" xfId="0" applyFont="1" applyFill="1" applyBorder="1" applyAlignment="1">
      <alignment vertical="center"/>
    </xf>
    <xf numFmtId="0" fontId="12" fillId="0" borderId="54" xfId="0" applyFont="1" applyFill="1" applyBorder="1" applyAlignment="1">
      <alignment vertical="center"/>
    </xf>
    <xf numFmtId="0" fontId="12" fillId="2" borderId="54" xfId="0" applyFont="1" applyFill="1" applyBorder="1" applyAlignment="1">
      <alignment vertical="center"/>
    </xf>
    <xf numFmtId="176" fontId="3" fillId="0" borderId="55" xfId="0" applyNumberFormat="1" applyFont="1" applyBorder="1" applyAlignment="1">
      <alignment horizontal="center" vertical="center"/>
    </xf>
    <xf numFmtId="176" fontId="3" fillId="0" borderId="56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2" fillId="0" borderId="59" xfId="0" applyFont="1" applyFill="1" applyBorder="1" applyAlignment="1">
      <alignment vertical="center"/>
    </xf>
    <xf numFmtId="0" fontId="12" fillId="0" borderId="60" xfId="0" applyFont="1" applyFill="1" applyBorder="1" applyAlignment="1">
      <alignment vertical="center"/>
    </xf>
    <xf numFmtId="0" fontId="12" fillId="0" borderId="61" xfId="0" applyFont="1" applyFill="1" applyBorder="1" applyAlignment="1">
      <alignment vertical="center"/>
    </xf>
    <xf numFmtId="0" fontId="12" fillId="0" borderId="62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2" fillId="0" borderId="64" xfId="0" applyFont="1" applyFill="1" applyBorder="1" applyAlignment="1">
      <alignment vertical="center"/>
    </xf>
    <xf numFmtId="0" fontId="12" fillId="0" borderId="65" xfId="0" applyFont="1" applyFill="1" applyBorder="1" applyAlignment="1">
      <alignment vertical="center"/>
    </xf>
    <xf numFmtId="0" fontId="12" fillId="2" borderId="65" xfId="0" applyFont="1" applyFill="1" applyBorder="1" applyAlignment="1">
      <alignment vertical="center"/>
    </xf>
    <xf numFmtId="176" fontId="3" fillId="0" borderId="66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67" xfId="0" applyFont="1" applyFill="1" applyBorder="1" applyAlignment="1">
      <alignment vertical="center"/>
    </xf>
    <xf numFmtId="0" fontId="12" fillId="0" borderId="68" xfId="0" applyFont="1" applyFill="1" applyBorder="1" applyAlignment="1">
      <alignment vertical="center"/>
    </xf>
    <xf numFmtId="0" fontId="12" fillId="0" borderId="69" xfId="0" applyFont="1" applyFill="1" applyBorder="1" applyAlignment="1">
      <alignment vertical="center"/>
    </xf>
    <xf numFmtId="176" fontId="3" fillId="0" borderId="70" xfId="0" applyNumberFormat="1" applyFont="1" applyBorder="1" applyAlignment="1">
      <alignment horizontal="center" vertical="center"/>
    </xf>
    <xf numFmtId="176" fontId="3" fillId="0" borderId="71" xfId="0" applyNumberFormat="1" applyFont="1" applyBorder="1" applyAlignment="1">
      <alignment horizontal="center" vertical="center"/>
    </xf>
    <xf numFmtId="0" fontId="12" fillId="0" borderId="72" xfId="0" applyFont="1" applyFill="1" applyBorder="1" applyAlignment="1">
      <alignment vertical="center"/>
    </xf>
    <xf numFmtId="0" fontId="12" fillId="0" borderId="73" xfId="0" applyFont="1" applyFill="1" applyBorder="1" applyAlignment="1">
      <alignment vertical="center"/>
    </xf>
    <xf numFmtId="0" fontId="12" fillId="0" borderId="74" xfId="0" applyFont="1" applyFill="1" applyBorder="1" applyAlignment="1">
      <alignment vertical="center"/>
    </xf>
    <xf numFmtId="0" fontId="12" fillId="2" borderId="74" xfId="0" applyFont="1" applyFill="1" applyBorder="1" applyAlignment="1">
      <alignment vertical="center"/>
    </xf>
    <xf numFmtId="0" fontId="12" fillId="0" borderId="75" xfId="0" applyFont="1" applyFill="1" applyBorder="1" applyAlignment="1">
      <alignment vertical="center"/>
    </xf>
    <xf numFmtId="0" fontId="12" fillId="0" borderId="76" xfId="0" applyFont="1" applyFill="1" applyBorder="1" applyAlignment="1">
      <alignment vertical="center"/>
    </xf>
    <xf numFmtId="0" fontId="12" fillId="0" borderId="77" xfId="0" applyFont="1" applyFill="1" applyBorder="1" applyAlignment="1">
      <alignment vertical="center"/>
    </xf>
    <xf numFmtId="0" fontId="12" fillId="0" borderId="78" xfId="0" applyFont="1" applyFill="1" applyBorder="1" applyAlignment="1">
      <alignment vertical="center"/>
    </xf>
    <xf numFmtId="0" fontId="12" fillId="0" borderId="79" xfId="0" applyFont="1" applyFill="1" applyBorder="1" applyAlignment="1">
      <alignment vertical="center"/>
    </xf>
    <xf numFmtId="0" fontId="12" fillId="0" borderId="80" xfId="0" applyFont="1" applyFill="1" applyBorder="1" applyAlignment="1">
      <alignment vertical="center"/>
    </xf>
    <xf numFmtId="0" fontId="12" fillId="2" borderId="80" xfId="0" applyFont="1" applyFill="1" applyBorder="1" applyAlignment="1">
      <alignment vertical="center"/>
    </xf>
    <xf numFmtId="0" fontId="12" fillId="0" borderId="81" xfId="0" applyFont="1" applyFill="1" applyBorder="1" applyAlignment="1">
      <alignment vertical="center"/>
    </xf>
    <xf numFmtId="0" fontId="2" fillId="0" borderId="82" xfId="0" applyFont="1" applyBorder="1" applyAlignment="1">
      <alignment horizontal="center" vertical="center"/>
    </xf>
    <xf numFmtId="0" fontId="12" fillId="0" borderId="83" xfId="0" applyFont="1" applyFill="1" applyBorder="1" applyAlignment="1">
      <alignment vertical="center"/>
    </xf>
    <xf numFmtId="0" fontId="2" fillId="0" borderId="84" xfId="0" applyFont="1" applyBorder="1" applyAlignment="1">
      <alignment horizontal="center" vertical="center"/>
    </xf>
    <xf numFmtId="0" fontId="12" fillId="0" borderId="85" xfId="0" applyFont="1" applyFill="1" applyBorder="1" applyAlignment="1">
      <alignment vertical="center"/>
    </xf>
    <xf numFmtId="0" fontId="12" fillId="0" borderId="86" xfId="0" applyFont="1" applyFill="1" applyBorder="1" applyAlignment="1">
      <alignment vertical="center"/>
    </xf>
    <xf numFmtId="0" fontId="12" fillId="0" borderId="87" xfId="0" applyFont="1" applyFill="1" applyBorder="1" applyAlignment="1">
      <alignment vertical="center"/>
    </xf>
    <xf numFmtId="0" fontId="12" fillId="0" borderId="88" xfId="0" applyFont="1" applyFill="1" applyBorder="1" applyAlignment="1">
      <alignment vertical="center"/>
    </xf>
    <xf numFmtId="0" fontId="2" fillId="0" borderId="89" xfId="0" applyFont="1" applyBorder="1" applyAlignment="1">
      <alignment horizontal="center" vertical="center"/>
    </xf>
    <xf numFmtId="0" fontId="12" fillId="0" borderId="90" xfId="0" applyFont="1" applyFill="1" applyBorder="1" applyAlignment="1">
      <alignment vertical="center"/>
    </xf>
    <xf numFmtId="0" fontId="12" fillId="0" borderId="91" xfId="0" applyFont="1" applyFill="1" applyBorder="1" applyAlignment="1">
      <alignment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176" fontId="3" fillId="0" borderId="95" xfId="0" applyNumberFormat="1" applyFont="1" applyBorder="1" applyAlignment="1">
      <alignment horizontal="center" vertical="center"/>
    </xf>
    <xf numFmtId="176" fontId="3" fillId="0" borderId="96" xfId="0" applyNumberFormat="1" applyFont="1" applyBorder="1" applyAlignment="1">
      <alignment horizontal="center" vertical="center"/>
    </xf>
    <xf numFmtId="176" fontId="3" fillId="0" borderId="9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97" xfId="0" applyFont="1" applyFill="1" applyBorder="1" applyAlignment="1">
      <alignment vertical="center"/>
    </xf>
    <xf numFmtId="0" fontId="12" fillId="0" borderId="98" xfId="0" applyFont="1" applyFill="1" applyBorder="1" applyAlignment="1">
      <alignment vertical="center"/>
    </xf>
    <xf numFmtId="0" fontId="5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9" xfId="0" applyNumberFormat="1" applyFont="1" applyBorder="1" applyAlignment="1">
      <alignment horizontal="center" vertical="center"/>
    </xf>
    <xf numFmtId="0" fontId="12" fillId="0" borderId="101" xfId="0" applyFont="1" applyFill="1" applyBorder="1" applyAlignment="1">
      <alignment vertical="center"/>
    </xf>
    <xf numFmtId="0" fontId="12" fillId="0" borderId="102" xfId="0" applyFont="1" applyFill="1" applyBorder="1" applyAlignment="1">
      <alignment vertical="center"/>
    </xf>
    <xf numFmtId="0" fontId="5" fillId="0" borderId="103" xfId="0" applyFont="1" applyBorder="1" applyAlignment="1">
      <alignment horizontal="center" vertical="center"/>
    </xf>
    <xf numFmtId="176" fontId="3" fillId="0" borderId="104" xfId="0" applyNumberFormat="1" applyFont="1" applyBorder="1" applyAlignment="1">
      <alignment horizontal="center" vertical="center"/>
    </xf>
    <xf numFmtId="176" fontId="3" fillId="0" borderId="64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65" xfId="0" applyNumberFormat="1" applyFont="1" applyBorder="1" applyAlignment="1">
      <alignment horizontal="center" vertical="center"/>
    </xf>
    <xf numFmtId="176" fontId="3" fillId="0" borderId="97" xfId="0" applyNumberFormat="1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2" fillId="0" borderId="109" xfId="0" applyFont="1" applyFill="1" applyBorder="1" applyAlignment="1">
      <alignment vertical="center"/>
    </xf>
    <xf numFmtId="0" fontId="12" fillId="0" borderId="110" xfId="0" applyFont="1" applyFill="1" applyBorder="1" applyAlignment="1">
      <alignment vertical="center"/>
    </xf>
    <xf numFmtId="0" fontId="12" fillId="0" borderId="111" xfId="0" applyFont="1" applyFill="1" applyBorder="1" applyAlignment="1">
      <alignment vertical="center"/>
    </xf>
    <xf numFmtId="0" fontId="12" fillId="2" borderId="111" xfId="0" applyFont="1" applyFill="1" applyBorder="1" applyAlignment="1">
      <alignment vertical="center"/>
    </xf>
    <xf numFmtId="0" fontId="11" fillId="0" borderId="112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12" fillId="0" borderId="113" xfId="0" applyFont="1" applyFill="1" applyBorder="1" applyAlignment="1">
      <alignment vertical="center"/>
    </xf>
    <xf numFmtId="0" fontId="12" fillId="0" borderId="114" xfId="0" applyFont="1" applyFill="1" applyBorder="1" applyAlignment="1">
      <alignment vertical="center"/>
    </xf>
    <xf numFmtId="0" fontId="12" fillId="0" borderId="115" xfId="0" applyFont="1" applyFill="1" applyBorder="1" applyAlignment="1">
      <alignment vertical="center"/>
    </xf>
    <xf numFmtId="0" fontId="12" fillId="2" borderId="115" xfId="0" applyFont="1" applyFill="1" applyBorder="1" applyAlignment="1">
      <alignment vertical="center"/>
    </xf>
    <xf numFmtId="0" fontId="2" fillId="0" borderId="116" xfId="0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/>
    </xf>
    <xf numFmtId="0" fontId="12" fillId="0" borderId="118" xfId="0" applyFont="1" applyFill="1" applyBorder="1" applyAlignment="1">
      <alignment vertical="center"/>
    </xf>
    <xf numFmtId="0" fontId="12" fillId="0" borderId="119" xfId="0" applyFont="1" applyFill="1" applyBorder="1" applyAlignment="1">
      <alignment vertical="center"/>
    </xf>
    <xf numFmtId="0" fontId="12" fillId="0" borderId="120" xfId="0" applyFont="1" applyFill="1" applyBorder="1" applyAlignment="1">
      <alignment vertical="center"/>
    </xf>
    <xf numFmtId="0" fontId="12" fillId="0" borderId="121" xfId="0" applyFont="1" applyFill="1" applyBorder="1" applyAlignment="1">
      <alignment vertical="center"/>
    </xf>
    <xf numFmtId="0" fontId="12" fillId="0" borderId="122" xfId="0" applyFont="1" applyFill="1" applyBorder="1" applyAlignment="1">
      <alignment vertical="center"/>
    </xf>
    <xf numFmtId="0" fontId="12" fillId="0" borderId="123" xfId="0" applyFont="1" applyFill="1" applyBorder="1" applyAlignment="1">
      <alignment vertical="center"/>
    </xf>
    <xf numFmtId="0" fontId="12" fillId="0" borderId="124" xfId="0" applyFont="1" applyFill="1" applyBorder="1" applyAlignment="1">
      <alignment horizontal="center" vertical="center"/>
    </xf>
    <xf numFmtId="0" fontId="12" fillId="0" borderId="125" xfId="0" applyFont="1" applyFill="1" applyBorder="1" applyAlignment="1">
      <alignment horizontal="center" vertical="center"/>
    </xf>
    <xf numFmtId="0" fontId="12" fillId="0" borderId="126" xfId="0" applyFont="1" applyFill="1" applyBorder="1" applyAlignment="1">
      <alignment vertical="center"/>
    </xf>
    <xf numFmtId="0" fontId="12" fillId="0" borderId="127" xfId="0" applyFont="1" applyFill="1" applyBorder="1" applyAlignment="1">
      <alignment vertical="center"/>
    </xf>
    <xf numFmtId="0" fontId="12" fillId="0" borderId="128" xfId="0" applyFont="1" applyFill="1" applyBorder="1" applyAlignment="1">
      <alignment vertical="center"/>
    </xf>
    <xf numFmtId="0" fontId="12" fillId="2" borderId="128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5" fillId="0" borderId="129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15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0" fontId="12" fillId="2" borderId="21" xfId="0" applyFont="1" applyFill="1" applyBorder="1" applyAlignment="1">
      <alignment vertical="center"/>
    </xf>
    <xf numFmtId="0" fontId="13" fillId="0" borderId="0" xfId="0" applyFont="1" applyAlignment="1">
      <alignment horizontal="right"/>
    </xf>
    <xf numFmtId="0" fontId="5" fillId="0" borderId="130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11" fillId="0" borderId="132" xfId="0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/>
    </xf>
    <xf numFmtId="0" fontId="11" fillId="0" borderId="125" xfId="0" applyFont="1" applyBorder="1" applyAlignment="1">
      <alignment horizontal="center" vertical="center"/>
    </xf>
    <xf numFmtId="0" fontId="11" fillId="0" borderId="124" xfId="0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/>
    </xf>
    <xf numFmtId="0" fontId="2" fillId="0" borderId="130" xfId="0" applyFont="1" applyBorder="1" applyAlignment="1">
      <alignment horizontal="center" vertical="center"/>
    </xf>
    <xf numFmtId="0" fontId="12" fillId="0" borderId="135" xfId="0" applyFont="1" applyFill="1" applyBorder="1" applyAlignment="1">
      <alignment vertical="center"/>
    </xf>
    <xf numFmtId="0" fontId="12" fillId="0" borderId="136" xfId="0" applyFont="1" applyFill="1" applyBorder="1" applyAlignment="1">
      <alignment vertical="center"/>
    </xf>
    <xf numFmtId="0" fontId="12" fillId="0" borderId="137" xfId="0" applyFont="1" applyFill="1" applyBorder="1" applyAlignment="1">
      <alignment vertical="center"/>
    </xf>
    <xf numFmtId="0" fontId="12" fillId="2" borderId="137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320040</xdr:colOff>
      <xdr:row>0</xdr:row>
      <xdr:rowOff>166370</xdr:rowOff>
    </xdr:from>
    <xdr:to xmlns:xdr="http://schemas.openxmlformats.org/drawingml/2006/spreadsheetDrawing">
      <xdr:col>25</xdr:col>
      <xdr:colOff>342265</xdr:colOff>
      <xdr:row>1</xdr:row>
      <xdr:rowOff>380365</xdr:rowOff>
    </xdr:to>
    <xdr:sp macro="" textlink="">
      <xdr:nvSpPr>
        <xdr:cNvPr id="2" name="正方形/長方形 1"/>
        <xdr:cNvSpPr/>
      </xdr:nvSpPr>
      <xdr:spPr>
        <a:xfrm>
          <a:off x="8566785" y="166370"/>
          <a:ext cx="1153795" cy="51879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latin typeface="ＭＳ 明朝"/>
              <a:ea typeface="ＭＳ 明朝"/>
            </a:rPr>
            <a:t>資料１</a:t>
          </a:r>
          <a:endParaRPr kumimoji="1" lang="en-US" altLang="ja-JP" sz="2000">
            <a:latin typeface="ＭＳ 明朝"/>
            <a:ea typeface="ＭＳ 明朝"/>
          </a:endParaRPr>
        </a:p>
        <a:p>
          <a:pPr algn="l"/>
          <a:endParaRPr kumimoji="1" lang="ja-JP" altLang="en-US" sz="2000"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G51"/>
  <sheetViews>
    <sheetView tabSelected="1" view="pageBreakPreview" zoomScale="55" zoomScaleNormal="91" zoomScaleSheetLayoutView="55" workbookViewId="0">
      <selection activeCell="AB20" sqref="AB20"/>
    </sheetView>
  </sheetViews>
  <sheetFormatPr defaultColWidth="6" defaultRowHeight="24" customHeight="1"/>
  <cols>
    <col min="1" max="1" width="5.75" style="1" customWidth="1"/>
    <col min="2" max="2" width="4.5" style="2" customWidth="1"/>
    <col min="3" max="26" width="5.5" style="1" customWidth="1"/>
    <col min="27" max="31" width="6" style="1"/>
    <col min="32" max="32" width="2.875" style="1" customWidth="1"/>
    <col min="33" max="16384" width="6" style="1"/>
  </cols>
  <sheetData>
    <row r="1" spans="1:26" ht="24" customHeight="1">
      <c r="Z1" s="193"/>
    </row>
    <row r="2" spans="1:26" s="3" customFormat="1" ht="41.25" customHeight="1">
      <c r="A2" s="6" t="s">
        <v>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3" customFormat="1" ht="18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4" customFormat="1" ht="24" customHeight="1">
      <c r="A4" s="7" t="s">
        <v>35</v>
      </c>
      <c r="B4" s="26"/>
      <c r="C4" s="26"/>
      <c r="D4" s="26"/>
      <c r="E4" s="26"/>
      <c r="F4" s="26" t="s">
        <v>1</v>
      </c>
      <c r="G4" s="26"/>
      <c r="H4" s="26"/>
      <c r="I4" s="26"/>
      <c r="J4" s="26" t="s">
        <v>34</v>
      </c>
      <c r="K4" s="26"/>
      <c r="L4" s="26"/>
      <c r="M4" s="26"/>
      <c r="N4" s="26" t="s">
        <v>32</v>
      </c>
      <c r="O4" s="26"/>
      <c r="P4" s="26"/>
      <c r="Q4" s="26"/>
      <c r="R4" s="125" t="s">
        <v>27</v>
      </c>
      <c r="S4" s="134"/>
      <c r="T4" s="134"/>
      <c r="U4" s="134"/>
      <c r="V4" s="134"/>
      <c r="W4" s="134"/>
      <c r="X4" s="134"/>
      <c r="Y4" s="134"/>
      <c r="Z4" s="194"/>
    </row>
    <row r="5" spans="1:26" s="4" customFormat="1" ht="24" customHeight="1">
      <c r="A5" s="8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126"/>
      <c r="S5" s="14"/>
      <c r="T5" s="14"/>
      <c r="U5" s="14"/>
      <c r="V5" s="14"/>
      <c r="W5" s="14"/>
      <c r="X5" s="14"/>
      <c r="Y5" s="14"/>
      <c r="Z5" s="195"/>
    </row>
    <row r="6" spans="1:26" s="4" customFormat="1" ht="26.25" customHeight="1">
      <c r="A6" s="9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127"/>
      <c r="S6" s="135"/>
      <c r="T6" s="141"/>
      <c r="U6" s="147" t="s">
        <v>2</v>
      </c>
      <c r="V6" s="158"/>
      <c r="W6" s="147" t="s">
        <v>5</v>
      </c>
      <c r="X6" s="158"/>
      <c r="Y6" s="186" t="s">
        <v>17</v>
      </c>
      <c r="Z6" s="196"/>
    </row>
    <row r="7" spans="1:26" ht="24" customHeight="1">
      <c r="A7" s="10" t="s">
        <v>31</v>
      </c>
      <c r="B7" s="29"/>
      <c r="C7" s="29"/>
      <c r="D7" s="29"/>
      <c r="E7" s="29"/>
      <c r="F7" s="78">
        <v>80</v>
      </c>
      <c r="G7" s="95"/>
      <c r="H7" s="95"/>
      <c r="I7" s="101"/>
      <c r="J7" s="82">
        <v>80</v>
      </c>
      <c r="K7" s="82"/>
      <c r="L7" s="82"/>
      <c r="M7" s="82"/>
      <c r="N7" s="82">
        <v>80</v>
      </c>
      <c r="O7" s="82"/>
      <c r="P7" s="82"/>
      <c r="Q7" s="82"/>
      <c r="R7" s="78">
        <f>SUM(U7:Z8)+5</f>
        <v>17</v>
      </c>
      <c r="S7" s="95"/>
      <c r="T7" s="142"/>
      <c r="U7" s="148">
        <v>11</v>
      </c>
      <c r="V7" s="159"/>
      <c r="W7" s="148">
        <v>0</v>
      </c>
      <c r="X7" s="159"/>
      <c r="Y7" s="95">
        <v>1</v>
      </c>
      <c r="Z7" s="197"/>
    </row>
    <row r="8" spans="1:26" ht="24" customHeight="1">
      <c r="A8" s="11"/>
      <c r="B8" s="30"/>
      <c r="C8" s="30"/>
      <c r="D8" s="30"/>
      <c r="E8" s="30"/>
      <c r="F8" s="79"/>
      <c r="G8" s="96"/>
      <c r="H8" s="96"/>
      <c r="I8" s="102"/>
      <c r="J8" s="80"/>
      <c r="K8" s="80"/>
      <c r="L8" s="80"/>
      <c r="M8" s="80"/>
      <c r="N8" s="80"/>
      <c r="O8" s="80"/>
      <c r="P8" s="80"/>
      <c r="Q8" s="80"/>
      <c r="R8" s="79"/>
      <c r="S8" s="96"/>
      <c r="T8" s="143"/>
      <c r="U8" s="149"/>
      <c r="V8" s="160"/>
      <c r="W8" s="149"/>
      <c r="X8" s="160"/>
      <c r="Y8" s="187"/>
      <c r="Z8" s="198"/>
    </row>
    <row r="9" spans="1:26" ht="24" customHeight="1">
      <c r="A9" s="11" t="s">
        <v>13</v>
      </c>
      <c r="B9" s="30"/>
      <c r="C9" s="30"/>
      <c r="D9" s="30"/>
      <c r="E9" s="30"/>
      <c r="F9" s="80">
        <v>78</v>
      </c>
      <c r="G9" s="80"/>
      <c r="H9" s="80"/>
      <c r="I9" s="80"/>
      <c r="J9" s="80">
        <v>78</v>
      </c>
      <c r="K9" s="80"/>
      <c r="L9" s="80"/>
      <c r="M9" s="80"/>
      <c r="N9" s="80">
        <v>78</v>
      </c>
      <c r="O9" s="80"/>
      <c r="P9" s="80"/>
      <c r="Q9" s="80"/>
      <c r="R9" s="128">
        <f>SUM(U9:Z10)+5</f>
        <v>16</v>
      </c>
      <c r="S9" s="136"/>
      <c r="T9" s="144"/>
      <c r="U9" s="150">
        <v>10</v>
      </c>
      <c r="V9" s="161"/>
      <c r="W9" s="150">
        <v>1</v>
      </c>
      <c r="X9" s="161"/>
      <c r="Y9" s="136">
        <v>0</v>
      </c>
      <c r="Z9" s="199"/>
    </row>
    <row r="10" spans="1:26" ht="24" customHeight="1">
      <c r="A10" s="11"/>
      <c r="B10" s="30"/>
      <c r="C10" s="30"/>
      <c r="D10" s="30"/>
      <c r="E10" s="3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79"/>
      <c r="S10" s="96"/>
      <c r="T10" s="143"/>
      <c r="U10" s="149"/>
      <c r="V10" s="160"/>
      <c r="W10" s="149"/>
      <c r="X10" s="160"/>
      <c r="Y10" s="187"/>
      <c r="Z10" s="198"/>
    </row>
    <row r="11" spans="1:26" ht="24" customHeight="1">
      <c r="A11" s="11" t="s">
        <v>14</v>
      </c>
      <c r="B11" s="30"/>
      <c r="C11" s="30"/>
      <c r="D11" s="30"/>
      <c r="E11" s="30"/>
      <c r="F11" s="80">
        <v>40</v>
      </c>
      <c r="G11" s="80"/>
      <c r="H11" s="80"/>
      <c r="I11" s="80"/>
      <c r="J11" s="80">
        <v>40</v>
      </c>
      <c r="K11" s="80"/>
      <c r="L11" s="80"/>
      <c r="M11" s="80"/>
      <c r="N11" s="80">
        <v>40</v>
      </c>
      <c r="O11" s="80"/>
      <c r="P11" s="80"/>
      <c r="Q11" s="80"/>
      <c r="R11" s="128">
        <f>SUM(U11:Z12)+5</f>
        <v>11</v>
      </c>
      <c r="S11" s="136"/>
      <c r="T11" s="144"/>
      <c r="U11" s="150">
        <v>4</v>
      </c>
      <c r="V11" s="161"/>
      <c r="W11" s="150">
        <v>1</v>
      </c>
      <c r="X11" s="161"/>
      <c r="Y11" s="136">
        <v>1</v>
      </c>
      <c r="Z11" s="199"/>
    </row>
    <row r="12" spans="1:26" ht="24" customHeight="1">
      <c r="A12" s="11"/>
      <c r="B12" s="30"/>
      <c r="C12" s="30"/>
      <c r="D12" s="30"/>
      <c r="E12" s="3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79"/>
      <c r="S12" s="96"/>
      <c r="T12" s="143"/>
      <c r="U12" s="149"/>
      <c r="V12" s="160"/>
      <c r="W12" s="149"/>
      <c r="X12" s="160"/>
      <c r="Y12" s="187"/>
      <c r="Z12" s="198"/>
    </row>
    <row r="13" spans="1:26" ht="24" customHeight="1">
      <c r="A13" s="11" t="s">
        <v>29</v>
      </c>
      <c r="B13" s="30"/>
      <c r="C13" s="30"/>
      <c r="D13" s="30"/>
      <c r="E13" s="30"/>
      <c r="F13" s="80">
        <v>12</v>
      </c>
      <c r="G13" s="80"/>
      <c r="H13" s="80"/>
      <c r="I13" s="80"/>
      <c r="J13" s="80">
        <v>18</v>
      </c>
      <c r="K13" s="80"/>
      <c r="L13" s="80"/>
      <c r="M13" s="80"/>
      <c r="N13" s="80">
        <v>18</v>
      </c>
      <c r="O13" s="80"/>
      <c r="P13" s="80"/>
      <c r="Q13" s="80"/>
      <c r="R13" s="128">
        <f>SUM(U13:Z14)+5</f>
        <v>6</v>
      </c>
      <c r="S13" s="136"/>
      <c r="T13" s="144"/>
      <c r="U13" s="150">
        <v>1</v>
      </c>
      <c r="V13" s="161"/>
      <c r="W13" s="150">
        <v>0</v>
      </c>
      <c r="X13" s="161"/>
      <c r="Y13" s="136">
        <v>0</v>
      </c>
      <c r="Z13" s="199"/>
    </row>
    <row r="14" spans="1:26" ht="24" customHeight="1">
      <c r="A14" s="12"/>
      <c r="B14" s="31"/>
      <c r="C14" s="31"/>
      <c r="D14" s="31"/>
      <c r="E14" s="31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79"/>
      <c r="S14" s="96"/>
      <c r="T14" s="143"/>
      <c r="U14" s="149"/>
      <c r="V14" s="160"/>
      <c r="W14" s="149"/>
      <c r="X14" s="160"/>
      <c r="Y14" s="187"/>
      <c r="Z14" s="198"/>
    </row>
    <row r="15" spans="1:26" ht="24" customHeight="1">
      <c r="A15" s="11" t="s">
        <v>44</v>
      </c>
      <c r="B15" s="30"/>
      <c r="C15" s="30"/>
      <c r="D15" s="30"/>
      <c r="E15" s="30"/>
      <c r="F15" s="80">
        <v>18</v>
      </c>
      <c r="G15" s="80"/>
      <c r="H15" s="80"/>
      <c r="I15" s="80"/>
      <c r="J15" s="80">
        <v>25</v>
      </c>
      <c r="K15" s="80"/>
      <c r="L15" s="80"/>
      <c r="M15" s="80"/>
      <c r="N15" s="80">
        <v>25</v>
      </c>
      <c r="O15" s="80"/>
      <c r="P15" s="80"/>
      <c r="Q15" s="80"/>
      <c r="R15" s="128">
        <f>SUM(U15:Z16)+5</f>
        <v>6</v>
      </c>
      <c r="S15" s="136"/>
      <c r="T15" s="144"/>
      <c r="U15" s="150">
        <v>1</v>
      </c>
      <c r="V15" s="161"/>
      <c r="W15" s="150">
        <v>0</v>
      </c>
      <c r="X15" s="161"/>
      <c r="Y15" s="136">
        <v>0</v>
      </c>
      <c r="Z15" s="199"/>
    </row>
    <row r="16" spans="1:26" ht="24" customHeight="1">
      <c r="A16" s="11"/>
      <c r="B16" s="30"/>
      <c r="C16" s="30"/>
      <c r="D16" s="30"/>
      <c r="E16" s="3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79"/>
      <c r="S16" s="96"/>
      <c r="T16" s="143"/>
      <c r="U16" s="149"/>
      <c r="V16" s="160"/>
      <c r="W16" s="149"/>
      <c r="X16" s="160"/>
      <c r="Y16" s="187"/>
      <c r="Z16" s="198"/>
    </row>
    <row r="17" spans="1:31" ht="24" customHeight="1">
      <c r="A17" s="11" t="s">
        <v>30</v>
      </c>
      <c r="B17" s="30"/>
      <c r="C17" s="30"/>
      <c r="D17" s="30"/>
      <c r="E17" s="30"/>
      <c r="F17" s="80">
        <v>14</v>
      </c>
      <c r="G17" s="80"/>
      <c r="H17" s="80"/>
      <c r="I17" s="80"/>
      <c r="J17" s="80">
        <v>14</v>
      </c>
      <c r="K17" s="80"/>
      <c r="L17" s="80"/>
      <c r="M17" s="80"/>
      <c r="N17" s="80">
        <v>14</v>
      </c>
      <c r="O17" s="80"/>
      <c r="P17" s="80"/>
      <c r="Q17" s="80"/>
      <c r="R17" s="128">
        <f>SUM(U17:Z18)+4</f>
        <v>7</v>
      </c>
      <c r="S17" s="136"/>
      <c r="T17" s="144"/>
      <c r="U17" s="150">
        <v>2</v>
      </c>
      <c r="V17" s="161"/>
      <c r="W17" s="150">
        <v>1</v>
      </c>
      <c r="X17" s="161"/>
      <c r="Y17" s="136">
        <v>0</v>
      </c>
      <c r="Z17" s="199"/>
    </row>
    <row r="18" spans="1:31" ht="24" customHeight="1">
      <c r="A18" s="13"/>
      <c r="B18" s="32"/>
      <c r="C18" s="32"/>
      <c r="D18" s="32"/>
      <c r="E18" s="32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129"/>
      <c r="S18" s="137"/>
      <c r="T18" s="145"/>
      <c r="U18" s="151"/>
      <c r="V18" s="162"/>
      <c r="W18" s="151"/>
      <c r="X18" s="162"/>
      <c r="Y18" s="188"/>
      <c r="Z18" s="200"/>
    </row>
    <row r="19" spans="1:31" ht="24" customHeight="1">
      <c r="A19" s="10" t="s">
        <v>28</v>
      </c>
      <c r="B19" s="29"/>
      <c r="C19" s="29"/>
      <c r="D19" s="29"/>
      <c r="E19" s="29"/>
      <c r="F19" s="82">
        <f>SUM(F7:I18)</f>
        <v>242</v>
      </c>
      <c r="G19" s="97"/>
      <c r="H19" s="97"/>
      <c r="I19" s="97"/>
      <c r="J19" s="82">
        <f>SUM(J7:M18)</f>
        <v>255</v>
      </c>
      <c r="K19" s="97"/>
      <c r="L19" s="97"/>
      <c r="M19" s="97"/>
      <c r="N19" s="82">
        <f>SUM(N7:Q18)</f>
        <v>255</v>
      </c>
      <c r="O19" s="97"/>
      <c r="P19" s="97"/>
      <c r="Q19" s="97"/>
      <c r="R19" s="130">
        <f>SUM(R7:R18)</f>
        <v>63</v>
      </c>
      <c r="S19" s="138"/>
      <c r="T19" s="146"/>
      <c r="U19" s="152">
        <f>SUM(U7:V18)</f>
        <v>29</v>
      </c>
      <c r="V19" s="163"/>
      <c r="W19" s="152">
        <f>SUM(W7:X18)</f>
        <v>3</v>
      </c>
      <c r="X19" s="163"/>
      <c r="Y19" s="138">
        <f>SUM(Y7:Z18)</f>
        <v>2</v>
      </c>
      <c r="Z19" s="201"/>
    </row>
    <row r="20" spans="1:31" ht="24" customHeight="1">
      <c r="A20" s="13"/>
      <c r="B20" s="32"/>
      <c r="C20" s="32"/>
      <c r="D20" s="32"/>
      <c r="E20" s="32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129"/>
      <c r="S20" s="137"/>
      <c r="T20" s="145"/>
      <c r="U20" s="151"/>
      <c r="V20" s="162"/>
      <c r="W20" s="151"/>
      <c r="X20" s="162"/>
      <c r="Y20" s="188"/>
      <c r="Z20" s="200"/>
    </row>
    <row r="21" spans="1:31" ht="42" customHeight="1">
      <c r="A21" s="14"/>
      <c r="B21" s="14"/>
      <c r="C21" s="14"/>
      <c r="D21" s="14"/>
      <c r="E21" s="1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131"/>
      <c r="S21" s="131"/>
      <c r="T21" s="131"/>
      <c r="U21" s="131"/>
      <c r="V21" s="131"/>
      <c r="W21" s="84"/>
      <c r="X21" s="84"/>
      <c r="Y21" s="131"/>
      <c r="Z21" s="131"/>
    </row>
    <row r="22" spans="1:31" ht="33.75" customHeight="1">
      <c r="A22" s="15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31" s="5" customFormat="1" ht="27.75" customHeight="1">
      <c r="A23" s="16" t="s">
        <v>25</v>
      </c>
      <c r="B23" s="33" t="s">
        <v>24</v>
      </c>
      <c r="C23" s="44" t="s">
        <v>23</v>
      </c>
      <c r="D23" s="44"/>
      <c r="E23" s="68"/>
      <c r="F23" s="85" t="s">
        <v>4</v>
      </c>
      <c r="G23" s="44"/>
      <c r="H23" s="68"/>
      <c r="I23" s="85" t="s">
        <v>14</v>
      </c>
      <c r="J23" s="44"/>
      <c r="K23" s="68"/>
      <c r="L23" s="44" t="s">
        <v>18</v>
      </c>
      <c r="M23" s="44"/>
      <c r="N23" s="44"/>
      <c r="O23" s="115" t="s">
        <v>21</v>
      </c>
      <c r="P23" s="117"/>
      <c r="Q23" s="122"/>
      <c r="R23" s="85" t="s">
        <v>20</v>
      </c>
      <c r="S23" s="44"/>
      <c r="T23" s="68"/>
      <c r="U23" s="85" t="s">
        <v>22</v>
      </c>
      <c r="V23" s="44"/>
      <c r="W23" s="168"/>
      <c r="X23" s="44" t="s">
        <v>16</v>
      </c>
      <c r="Y23" s="44"/>
      <c r="Z23" s="202"/>
      <c r="AC23" s="207"/>
      <c r="AD23" s="207"/>
      <c r="AE23" s="207"/>
    </row>
    <row r="24" spans="1:31" s="5" customFormat="1" ht="27.75" customHeight="1">
      <c r="A24" s="17" t="s">
        <v>15</v>
      </c>
      <c r="B24" s="34" t="s">
        <v>12</v>
      </c>
      <c r="C24" s="45" t="s">
        <v>6</v>
      </c>
      <c r="D24" s="57" t="s">
        <v>0</v>
      </c>
      <c r="E24" s="69" t="s">
        <v>10</v>
      </c>
      <c r="F24" s="86" t="s">
        <v>6</v>
      </c>
      <c r="G24" s="57" t="s">
        <v>0</v>
      </c>
      <c r="H24" s="69" t="s">
        <v>10</v>
      </c>
      <c r="I24" s="86" t="s">
        <v>6</v>
      </c>
      <c r="J24" s="57" t="s">
        <v>0</v>
      </c>
      <c r="K24" s="69" t="s">
        <v>10</v>
      </c>
      <c r="L24" s="86" t="s">
        <v>6</v>
      </c>
      <c r="M24" s="57" t="s">
        <v>0</v>
      </c>
      <c r="N24" s="69" t="s">
        <v>10</v>
      </c>
      <c r="O24" s="86" t="s">
        <v>6</v>
      </c>
      <c r="P24" s="57" t="s">
        <v>0</v>
      </c>
      <c r="Q24" s="69" t="s">
        <v>10</v>
      </c>
      <c r="R24" s="86" t="s">
        <v>6</v>
      </c>
      <c r="S24" s="57" t="s">
        <v>0</v>
      </c>
      <c r="T24" s="69" t="s">
        <v>10</v>
      </c>
      <c r="U24" s="153" t="s">
        <v>6</v>
      </c>
      <c r="V24" s="57" t="s">
        <v>0</v>
      </c>
      <c r="W24" s="169" t="s">
        <v>10</v>
      </c>
      <c r="X24" s="86" t="s">
        <v>6</v>
      </c>
      <c r="Y24" s="57" t="s">
        <v>0</v>
      </c>
      <c r="Z24" s="169" t="s">
        <v>10</v>
      </c>
      <c r="AC24" s="131"/>
      <c r="AD24" s="131"/>
      <c r="AE24" s="131"/>
    </row>
    <row r="25" spans="1:31" s="5" customFormat="1" ht="54" customHeight="1">
      <c r="A25" s="18" t="s">
        <v>36</v>
      </c>
      <c r="B25" s="35">
        <v>64</v>
      </c>
      <c r="C25" s="46">
        <v>116</v>
      </c>
      <c r="D25" s="58">
        <v>116</v>
      </c>
      <c r="E25" s="70">
        <v>116</v>
      </c>
      <c r="F25" s="87">
        <v>124</v>
      </c>
      <c r="G25" s="58">
        <v>124</v>
      </c>
      <c r="H25" s="98">
        <v>124</v>
      </c>
      <c r="I25" s="87">
        <v>78</v>
      </c>
      <c r="J25" s="58">
        <v>78</v>
      </c>
      <c r="K25" s="98">
        <v>78</v>
      </c>
      <c r="L25" s="107">
        <v>32</v>
      </c>
      <c r="M25" s="58">
        <v>36</v>
      </c>
      <c r="N25" s="70">
        <v>36</v>
      </c>
      <c r="O25" s="116">
        <v>57</v>
      </c>
      <c r="P25" s="118">
        <v>57</v>
      </c>
      <c r="Q25" s="123">
        <v>57</v>
      </c>
      <c r="R25" s="132">
        <v>19</v>
      </c>
      <c r="S25" s="139">
        <v>19</v>
      </c>
      <c r="T25" s="123">
        <v>19</v>
      </c>
      <c r="U25" s="87">
        <v>13</v>
      </c>
      <c r="V25" s="58">
        <v>15</v>
      </c>
      <c r="W25" s="170">
        <v>15</v>
      </c>
      <c r="X25" s="182">
        <f t="shared" ref="X25:Z36" si="0">SUM(C25,U25,O25,L25,R25,F25,I25)</f>
        <v>439</v>
      </c>
      <c r="Y25" s="189">
        <f t="shared" si="0"/>
        <v>445</v>
      </c>
      <c r="Z25" s="203">
        <f t="shared" si="0"/>
        <v>445</v>
      </c>
    </row>
    <row r="26" spans="1:31" s="5" customFormat="1" ht="54" customHeight="1">
      <c r="A26" s="19" t="s">
        <v>37</v>
      </c>
      <c r="B26" s="36">
        <v>65</v>
      </c>
      <c r="C26" s="47">
        <v>110</v>
      </c>
      <c r="D26" s="59">
        <v>110</v>
      </c>
      <c r="E26" s="71">
        <v>109</v>
      </c>
      <c r="F26" s="88">
        <v>128</v>
      </c>
      <c r="G26" s="59">
        <v>128</v>
      </c>
      <c r="H26" s="99">
        <v>127</v>
      </c>
      <c r="I26" s="88">
        <v>59</v>
      </c>
      <c r="J26" s="59">
        <v>59</v>
      </c>
      <c r="K26" s="99">
        <v>59</v>
      </c>
      <c r="L26" s="108">
        <v>31</v>
      </c>
      <c r="M26" s="59">
        <v>33</v>
      </c>
      <c r="N26" s="71">
        <v>33</v>
      </c>
      <c r="O26" s="88">
        <v>44</v>
      </c>
      <c r="P26" s="119">
        <v>44</v>
      </c>
      <c r="Q26" s="73">
        <v>44</v>
      </c>
      <c r="R26" s="49">
        <v>29</v>
      </c>
      <c r="S26" s="61">
        <v>29</v>
      </c>
      <c r="T26" s="73">
        <v>29</v>
      </c>
      <c r="U26" s="88">
        <v>11</v>
      </c>
      <c r="V26" s="59">
        <v>13</v>
      </c>
      <c r="W26" s="171">
        <v>13</v>
      </c>
      <c r="X26" s="183">
        <f t="shared" si="0"/>
        <v>412</v>
      </c>
      <c r="Y26" s="190">
        <f t="shared" si="0"/>
        <v>416</v>
      </c>
      <c r="Z26" s="204">
        <f t="shared" si="0"/>
        <v>414</v>
      </c>
    </row>
    <row r="27" spans="1:31" s="5" customFormat="1" ht="54" customHeight="1">
      <c r="A27" s="20" t="s">
        <v>38</v>
      </c>
      <c r="B27" s="37">
        <v>66</v>
      </c>
      <c r="C27" s="48">
        <v>117</v>
      </c>
      <c r="D27" s="60">
        <v>117</v>
      </c>
      <c r="E27" s="72">
        <v>117</v>
      </c>
      <c r="F27" s="89">
        <v>132</v>
      </c>
      <c r="G27" s="60">
        <v>132</v>
      </c>
      <c r="H27" s="100">
        <v>132</v>
      </c>
      <c r="I27" s="89">
        <v>56</v>
      </c>
      <c r="J27" s="60">
        <v>56</v>
      </c>
      <c r="K27" s="100">
        <v>56</v>
      </c>
      <c r="L27" s="109">
        <v>29</v>
      </c>
      <c r="M27" s="60">
        <v>34</v>
      </c>
      <c r="N27" s="72">
        <v>34</v>
      </c>
      <c r="O27" s="89">
        <v>48</v>
      </c>
      <c r="P27" s="120">
        <v>48</v>
      </c>
      <c r="Q27" s="74">
        <v>48</v>
      </c>
      <c r="R27" s="91">
        <v>27</v>
      </c>
      <c r="S27" s="62">
        <v>27</v>
      </c>
      <c r="T27" s="74">
        <v>27</v>
      </c>
      <c r="U27" s="89">
        <v>10</v>
      </c>
      <c r="V27" s="60">
        <v>13</v>
      </c>
      <c r="W27" s="172">
        <v>13</v>
      </c>
      <c r="X27" s="183">
        <f t="shared" si="0"/>
        <v>419</v>
      </c>
      <c r="Y27" s="190">
        <f t="shared" si="0"/>
        <v>427</v>
      </c>
      <c r="Z27" s="204">
        <f t="shared" si="0"/>
        <v>427</v>
      </c>
    </row>
    <row r="28" spans="1:31" s="5" customFormat="1" ht="54" customHeight="1">
      <c r="A28" s="18" t="s">
        <v>39</v>
      </c>
      <c r="B28" s="35">
        <v>67</v>
      </c>
      <c r="C28" s="46">
        <v>103</v>
      </c>
      <c r="D28" s="58">
        <v>103</v>
      </c>
      <c r="E28" s="70">
        <v>103</v>
      </c>
      <c r="F28" s="87">
        <v>151</v>
      </c>
      <c r="G28" s="58">
        <v>151</v>
      </c>
      <c r="H28" s="98">
        <v>151</v>
      </c>
      <c r="I28" s="87">
        <v>58</v>
      </c>
      <c r="J28" s="58">
        <v>58</v>
      </c>
      <c r="K28" s="98">
        <v>58</v>
      </c>
      <c r="L28" s="107">
        <v>27</v>
      </c>
      <c r="M28" s="58">
        <v>28</v>
      </c>
      <c r="N28" s="70">
        <v>28</v>
      </c>
      <c r="O28" s="87">
        <v>44</v>
      </c>
      <c r="P28" s="121">
        <v>44</v>
      </c>
      <c r="Q28" s="124">
        <v>44</v>
      </c>
      <c r="R28" s="133">
        <v>23</v>
      </c>
      <c r="S28" s="140">
        <v>23</v>
      </c>
      <c r="T28" s="124">
        <v>23</v>
      </c>
      <c r="U28" s="87">
        <v>7</v>
      </c>
      <c r="V28" s="58">
        <v>9</v>
      </c>
      <c r="W28" s="170">
        <v>9</v>
      </c>
      <c r="X28" s="183">
        <f t="shared" si="0"/>
        <v>413</v>
      </c>
      <c r="Y28" s="190">
        <f t="shared" si="0"/>
        <v>416</v>
      </c>
      <c r="Z28" s="204">
        <f t="shared" si="0"/>
        <v>416</v>
      </c>
    </row>
    <row r="29" spans="1:31" s="5" customFormat="1" ht="54" customHeight="1">
      <c r="A29" s="19" t="s">
        <v>11</v>
      </c>
      <c r="B29" s="36">
        <v>68</v>
      </c>
      <c r="C29" s="49">
        <v>103</v>
      </c>
      <c r="D29" s="61">
        <v>103</v>
      </c>
      <c r="E29" s="73">
        <v>103</v>
      </c>
      <c r="F29" s="90">
        <v>140</v>
      </c>
      <c r="G29" s="61">
        <v>140</v>
      </c>
      <c r="H29" s="73">
        <v>140</v>
      </c>
      <c r="I29" s="90">
        <v>62</v>
      </c>
      <c r="J29" s="61">
        <v>62</v>
      </c>
      <c r="K29" s="73">
        <v>62</v>
      </c>
      <c r="L29" s="90">
        <v>28</v>
      </c>
      <c r="M29" s="61">
        <v>28</v>
      </c>
      <c r="N29" s="114">
        <v>28</v>
      </c>
      <c r="O29" s="90">
        <v>47</v>
      </c>
      <c r="P29" s="61">
        <v>52</v>
      </c>
      <c r="Q29" s="73">
        <v>52</v>
      </c>
      <c r="R29" s="49">
        <v>24</v>
      </c>
      <c r="S29" s="61">
        <v>24</v>
      </c>
      <c r="T29" s="73">
        <v>24</v>
      </c>
      <c r="U29" s="90">
        <v>7</v>
      </c>
      <c r="V29" s="61">
        <v>10</v>
      </c>
      <c r="W29" s="173">
        <v>10</v>
      </c>
      <c r="X29" s="183">
        <f t="shared" si="0"/>
        <v>411</v>
      </c>
      <c r="Y29" s="190">
        <f t="shared" si="0"/>
        <v>419</v>
      </c>
      <c r="Z29" s="204">
        <f t="shared" si="0"/>
        <v>419</v>
      </c>
    </row>
    <row r="30" spans="1:31" s="5" customFormat="1" ht="54" customHeight="1">
      <c r="A30" s="20" t="s">
        <v>41</v>
      </c>
      <c r="B30" s="38">
        <v>69</v>
      </c>
      <c r="C30" s="50">
        <v>99</v>
      </c>
      <c r="D30" s="62">
        <v>99</v>
      </c>
      <c r="E30" s="74">
        <v>99</v>
      </c>
      <c r="F30" s="91">
        <v>138</v>
      </c>
      <c r="G30" s="62">
        <v>138</v>
      </c>
      <c r="H30" s="74">
        <v>138</v>
      </c>
      <c r="I30" s="91">
        <v>63</v>
      </c>
      <c r="J30" s="62">
        <v>63</v>
      </c>
      <c r="K30" s="103">
        <v>63</v>
      </c>
      <c r="L30" s="110">
        <v>40</v>
      </c>
      <c r="M30" s="62">
        <v>43</v>
      </c>
      <c r="N30" s="103">
        <v>43</v>
      </c>
      <c r="O30" s="110">
        <v>34</v>
      </c>
      <c r="P30" s="62">
        <v>37</v>
      </c>
      <c r="Q30" s="74">
        <v>37</v>
      </c>
      <c r="R30" s="91">
        <v>27</v>
      </c>
      <c r="S30" s="62">
        <v>27</v>
      </c>
      <c r="T30" s="74">
        <v>27</v>
      </c>
      <c r="U30" s="110">
        <v>8</v>
      </c>
      <c r="V30" s="62">
        <v>12</v>
      </c>
      <c r="W30" s="174">
        <v>12</v>
      </c>
      <c r="X30" s="183">
        <f t="shared" si="0"/>
        <v>409</v>
      </c>
      <c r="Y30" s="190">
        <f t="shared" si="0"/>
        <v>419</v>
      </c>
      <c r="Z30" s="204">
        <f t="shared" si="0"/>
        <v>419</v>
      </c>
    </row>
    <row r="31" spans="1:31" s="5" customFormat="1" ht="54" customHeight="1">
      <c r="A31" s="20" t="s">
        <v>3</v>
      </c>
      <c r="B31" s="38">
        <v>70</v>
      </c>
      <c r="C31" s="50">
        <v>88</v>
      </c>
      <c r="D31" s="62">
        <v>88</v>
      </c>
      <c r="E31" s="74">
        <v>88</v>
      </c>
      <c r="F31" s="91">
        <v>123</v>
      </c>
      <c r="G31" s="62">
        <v>123</v>
      </c>
      <c r="H31" s="74">
        <v>123</v>
      </c>
      <c r="I31" s="91">
        <v>58</v>
      </c>
      <c r="J31" s="62">
        <v>58</v>
      </c>
      <c r="K31" s="103">
        <v>58</v>
      </c>
      <c r="L31" s="110">
        <v>34</v>
      </c>
      <c r="M31" s="62">
        <v>37</v>
      </c>
      <c r="N31" s="103">
        <v>37</v>
      </c>
      <c r="O31" s="110">
        <v>34</v>
      </c>
      <c r="P31" s="62">
        <v>41</v>
      </c>
      <c r="Q31" s="74">
        <v>41</v>
      </c>
      <c r="R31" s="91">
        <v>26</v>
      </c>
      <c r="S31" s="62">
        <v>26</v>
      </c>
      <c r="T31" s="74">
        <v>26</v>
      </c>
      <c r="U31" s="154"/>
      <c r="V31" s="164"/>
      <c r="W31" s="175"/>
      <c r="X31" s="183">
        <f t="shared" si="0"/>
        <v>363</v>
      </c>
      <c r="Y31" s="190">
        <f t="shared" si="0"/>
        <v>373</v>
      </c>
      <c r="Z31" s="204">
        <f t="shared" si="0"/>
        <v>373</v>
      </c>
    </row>
    <row r="32" spans="1:31" s="5" customFormat="1" ht="32.25" customHeight="1">
      <c r="A32" s="20" t="s">
        <v>42</v>
      </c>
      <c r="B32" s="38">
        <v>71</v>
      </c>
      <c r="C32" s="51" t="s">
        <v>7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176"/>
      <c r="X32" s="183">
        <f t="shared" si="0"/>
        <v>0</v>
      </c>
      <c r="Y32" s="190">
        <f t="shared" si="0"/>
        <v>0</v>
      </c>
      <c r="Z32" s="204">
        <f t="shared" si="0"/>
        <v>0</v>
      </c>
    </row>
    <row r="33" spans="1:33" s="5" customFormat="1" ht="32.25" customHeight="1">
      <c r="A33" s="18" t="s">
        <v>43</v>
      </c>
      <c r="B33" s="39">
        <v>72</v>
      </c>
      <c r="C33" s="52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177"/>
      <c r="X33" s="183">
        <f t="shared" si="0"/>
        <v>0</v>
      </c>
      <c r="Y33" s="190">
        <f t="shared" si="0"/>
        <v>0</v>
      </c>
      <c r="Z33" s="204">
        <f t="shared" si="0"/>
        <v>0</v>
      </c>
    </row>
    <row r="34" spans="1:33" s="5" customFormat="1" ht="54" customHeight="1">
      <c r="A34" s="20" t="s">
        <v>9</v>
      </c>
      <c r="B34" s="38">
        <v>73</v>
      </c>
      <c r="C34" s="50">
        <v>77</v>
      </c>
      <c r="D34" s="62">
        <v>77</v>
      </c>
      <c r="E34" s="74">
        <v>77</v>
      </c>
      <c r="F34" s="91">
        <v>104</v>
      </c>
      <c r="G34" s="62">
        <v>104</v>
      </c>
      <c r="H34" s="74">
        <v>104</v>
      </c>
      <c r="I34" s="91">
        <v>48</v>
      </c>
      <c r="J34" s="62">
        <v>48</v>
      </c>
      <c r="K34" s="103">
        <v>48</v>
      </c>
      <c r="L34" s="110">
        <v>15</v>
      </c>
      <c r="M34" s="62">
        <v>18</v>
      </c>
      <c r="N34" s="103">
        <v>18</v>
      </c>
      <c r="O34" s="110">
        <v>22</v>
      </c>
      <c r="P34" s="62">
        <v>26</v>
      </c>
      <c r="Q34" s="74">
        <v>26</v>
      </c>
      <c r="R34" s="110">
        <v>24</v>
      </c>
      <c r="S34" s="62">
        <v>24</v>
      </c>
      <c r="T34" s="74">
        <v>24</v>
      </c>
      <c r="U34" s="154"/>
      <c r="V34" s="164"/>
      <c r="W34" s="178"/>
      <c r="X34" s="183">
        <f t="shared" si="0"/>
        <v>290</v>
      </c>
      <c r="Y34" s="190">
        <f t="shared" si="0"/>
        <v>297</v>
      </c>
      <c r="Z34" s="204">
        <f t="shared" si="0"/>
        <v>297</v>
      </c>
    </row>
    <row r="35" spans="1:33" s="5" customFormat="1" ht="54" customHeight="1">
      <c r="A35" s="18" t="s">
        <v>8</v>
      </c>
      <c r="B35" s="38">
        <v>74</v>
      </c>
      <c r="C35" s="50">
        <v>77</v>
      </c>
      <c r="D35" s="62">
        <v>77</v>
      </c>
      <c r="E35" s="74">
        <v>77</v>
      </c>
      <c r="F35" s="91">
        <v>87</v>
      </c>
      <c r="G35" s="62">
        <v>87</v>
      </c>
      <c r="H35" s="74">
        <v>87</v>
      </c>
      <c r="I35" s="91">
        <v>47</v>
      </c>
      <c r="J35" s="62">
        <v>47</v>
      </c>
      <c r="K35" s="103">
        <v>47</v>
      </c>
      <c r="L35" s="110">
        <v>13</v>
      </c>
      <c r="M35" s="62">
        <v>19</v>
      </c>
      <c r="N35" s="103">
        <v>19</v>
      </c>
      <c r="O35" s="110">
        <v>18</v>
      </c>
      <c r="P35" s="62">
        <v>18</v>
      </c>
      <c r="Q35" s="74">
        <v>18</v>
      </c>
      <c r="R35" s="110">
        <v>21</v>
      </c>
      <c r="S35" s="62">
        <v>21</v>
      </c>
      <c r="T35" s="74">
        <v>21</v>
      </c>
      <c r="U35" s="154"/>
      <c r="V35" s="164"/>
      <c r="W35" s="178"/>
      <c r="X35" s="183">
        <f t="shared" si="0"/>
        <v>263</v>
      </c>
      <c r="Y35" s="190">
        <f t="shared" si="0"/>
        <v>269</v>
      </c>
      <c r="Z35" s="204">
        <f t="shared" si="0"/>
        <v>269</v>
      </c>
    </row>
    <row r="36" spans="1:33" s="5" customFormat="1" ht="54" customHeight="1">
      <c r="A36" s="21" t="s">
        <v>40</v>
      </c>
      <c r="B36" s="40">
        <v>75</v>
      </c>
      <c r="C36" s="53">
        <v>67</v>
      </c>
      <c r="D36" s="65">
        <v>67</v>
      </c>
      <c r="E36" s="75">
        <v>67</v>
      </c>
      <c r="F36" s="92">
        <v>79</v>
      </c>
      <c r="G36" s="65">
        <v>79</v>
      </c>
      <c r="H36" s="75">
        <v>79</v>
      </c>
      <c r="I36" s="92">
        <v>48</v>
      </c>
      <c r="J36" s="65">
        <v>48</v>
      </c>
      <c r="K36" s="104">
        <v>48</v>
      </c>
      <c r="L36" s="111">
        <v>16</v>
      </c>
      <c r="M36" s="65">
        <v>24</v>
      </c>
      <c r="N36" s="104">
        <v>24</v>
      </c>
      <c r="O36" s="111">
        <v>20</v>
      </c>
      <c r="P36" s="65">
        <v>24</v>
      </c>
      <c r="Q36" s="75">
        <v>24</v>
      </c>
      <c r="R36" s="111">
        <v>21</v>
      </c>
      <c r="S36" s="65">
        <v>21</v>
      </c>
      <c r="T36" s="75">
        <v>21</v>
      </c>
      <c r="U36" s="155"/>
      <c r="V36" s="165"/>
      <c r="W36" s="179"/>
      <c r="X36" s="183">
        <f t="shared" si="0"/>
        <v>251</v>
      </c>
      <c r="Y36" s="190">
        <f t="shared" si="0"/>
        <v>263</v>
      </c>
      <c r="Z36" s="204">
        <f t="shared" si="0"/>
        <v>263</v>
      </c>
    </row>
    <row r="37" spans="1:33" s="5" customFormat="1" ht="54" customHeight="1">
      <c r="A37" s="22" t="s">
        <v>33</v>
      </c>
      <c r="B37" s="41">
        <v>76</v>
      </c>
      <c r="C37" s="54">
        <v>77</v>
      </c>
      <c r="D37" s="66">
        <v>77</v>
      </c>
      <c r="E37" s="76">
        <v>77</v>
      </c>
      <c r="F37" s="93">
        <v>85</v>
      </c>
      <c r="G37" s="66">
        <v>85</v>
      </c>
      <c r="H37" s="76">
        <v>85</v>
      </c>
      <c r="I37" s="93">
        <v>45</v>
      </c>
      <c r="J37" s="66">
        <v>45</v>
      </c>
      <c r="K37" s="105">
        <v>45</v>
      </c>
      <c r="L37" s="112">
        <v>15</v>
      </c>
      <c r="M37" s="66">
        <v>24</v>
      </c>
      <c r="N37" s="105">
        <v>24</v>
      </c>
      <c r="O37" s="112">
        <v>17</v>
      </c>
      <c r="P37" s="66">
        <v>23</v>
      </c>
      <c r="Q37" s="76">
        <v>23</v>
      </c>
      <c r="R37" s="112">
        <v>13</v>
      </c>
      <c r="S37" s="66">
        <v>13</v>
      </c>
      <c r="T37" s="76">
        <v>13</v>
      </c>
      <c r="U37" s="156"/>
      <c r="V37" s="166"/>
      <c r="W37" s="180"/>
      <c r="X37" s="184">
        <f t="shared" ref="X37:Z38" si="1">C37+F37+I37+L37+O37+R37</f>
        <v>252</v>
      </c>
      <c r="Y37" s="191">
        <f t="shared" si="1"/>
        <v>267</v>
      </c>
      <c r="Z37" s="205">
        <f t="shared" si="1"/>
        <v>267</v>
      </c>
    </row>
    <row r="38" spans="1:33" s="5" customFormat="1" ht="54" customHeight="1">
      <c r="A38" s="23" t="s">
        <v>45</v>
      </c>
      <c r="B38" s="42">
        <v>77</v>
      </c>
      <c r="C38" s="55">
        <v>80</v>
      </c>
      <c r="D38" s="67">
        <v>80</v>
      </c>
      <c r="E38" s="77">
        <v>80</v>
      </c>
      <c r="F38" s="94">
        <v>78</v>
      </c>
      <c r="G38" s="67">
        <v>78</v>
      </c>
      <c r="H38" s="77">
        <v>78</v>
      </c>
      <c r="I38" s="94">
        <v>40</v>
      </c>
      <c r="J38" s="67">
        <v>40</v>
      </c>
      <c r="K38" s="106">
        <v>40</v>
      </c>
      <c r="L38" s="113">
        <v>12</v>
      </c>
      <c r="M38" s="67">
        <v>18</v>
      </c>
      <c r="N38" s="106">
        <v>18</v>
      </c>
      <c r="O38" s="113">
        <v>18</v>
      </c>
      <c r="P38" s="67">
        <v>25</v>
      </c>
      <c r="Q38" s="77">
        <v>25</v>
      </c>
      <c r="R38" s="113">
        <v>14</v>
      </c>
      <c r="S38" s="67">
        <v>14</v>
      </c>
      <c r="T38" s="77">
        <v>14</v>
      </c>
      <c r="U38" s="157"/>
      <c r="V38" s="167"/>
      <c r="W38" s="181"/>
      <c r="X38" s="185">
        <f t="shared" si="1"/>
        <v>242</v>
      </c>
      <c r="Y38" s="192">
        <f t="shared" si="1"/>
        <v>255</v>
      </c>
      <c r="Z38" s="206">
        <f t="shared" si="1"/>
        <v>255</v>
      </c>
    </row>
    <row r="39" spans="1:33" s="5" customFormat="1" ht="27.75" customHeight="1">
      <c r="A39" s="24"/>
      <c r="B39" s="43"/>
      <c r="C39" s="56"/>
      <c r="D39" s="56"/>
      <c r="E39" s="56"/>
      <c r="F39" s="56"/>
    </row>
    <row r="40" spans="1:33" s="5" customFormat="1" ht="27.75" customHeight="1">
      <c r="A40" s="24"/>
      <c r="B40" s="43"/>
    </row>
    <row r="41" spans="1:33" s="5" customFormat="1" ht="27.75" customHeight="1">
      <c r="A41" s="24"/>
      <c r="B41" s="43"/>
    </row>
    <row r="42" spans="1:33" s="5" customFormat="1" ht="27.75" customHeight="1">
      <c r="A42" s="24"/>
      <c r="B42" s="43"/>
    </row>
    <row r="43" spans="1:33" s="5" customFormat="1" ht="27.75" customHeight="1">
      <c r="A43" s="24"/>
      <c r="B43" s="43"/>
    </row>
    <row r="44" spans="1:33" s="5" customFormat="1" ht="27.75" customHeight="1">
      <c r="A44" s="24"/>
      <c r="B44" s="43"/>
    </row>
    <row r="45" spans="1:33" s="5" customFormat="1" ht="27.75" customHeight="1">
      <c r="A45" s="24"/>
      <c r="B45" s="43"/>
    </row>
    <row r="46" spans="1:33" s="5" customFormat="1" ht="27.75" customHeight="1">
      <c r="A46" s="24"/>
      <c r="B46" s="43"/>
    </row>
    <row r="47" spans="1:33" s="5" customFormat="1" ht="27.75" customHeight="1">
      <c r="A47" s="24"/>
      <c r="B47" s="43"/>
    </row>
    <row r="48" spans="1:33" s="5" customFormat="1" ht="27.75" customHeight="1">
      <c r="A48" s="24"/>
      <c r="B48" s="43"/>
    </row>
    <row r="49" spans="1:2" s="5" customFormat="1" ht="27.75" customHeight="1">
      <c r="A49" s="24"/>
      <c r="B49" s="43"/>
    </row>
    <row r="50" spans="1:2" s="5" customFormat="1" ht="27.75" customHeight="1">
      <c r="A50" s="24"/>
      <c r="B50" s="43"/>
    </row>
    <row r="51" spans="1:2" s="5" customFormat="1" ht="27.75" customHeight="1">
      <c r="A51" s="25"/>
      <c r="B51" s="43"/>
    </row>
  </sheetData>
  <mergeCells count="77">
    <mergeCell ref="A2:Z2"/>
    <mergeCell ref="R6:T6"/>
    <mergeCell ref="U6:V6"/>
    <mergeCell ref="W6:X6"/>
    <mergeCell ref="Y6:Z6"/>
    <mergeCell ref="A22:Z22"/>
    <mergeCell ref="C23:E23"/>
    <mergeCell ref="F23:H23"/>
    <mergeCell ref="I23:K23"/>
    <mergeCell ref="L23:N23"/>
    <mergeCell ref="O23:Q23"/>
    <mergeCell ref="R23:T23"/>
    <mergeCell ref="U23:W23"/>
    <mergeCell ref="X23:Z23"/>
    <mergeCell ref="AC23:AE23"/>
    <mergeCell ref="A4:E6"/>
    <mergeCell ref="F4:I6"/>
    <mergeCell ref="J4:M6"/>
    <mergeCell ref="N4:Q6"/>
    <mergeCell ref="R4:Z5"/>
    <mergeCell ref="A7:E8"/>
    <mergeCell ref="F7:I8"/>
    <mergeCell ref="J7:M8"/>
    <mergeCell ref="N7:Q8"/>
    <mergeCell ref="R7:T8"/>
    <mergeCell ref="U7:V8"/>
    <mergeCell ref="W7:X8"/>
    <mergeCell ref="Y7:Z8"/>
    <mergeCell ref="A9:E10"/>
    <mergeCell ref="F9:I10"/>
    <mergeCell ref="J9:M10"/>
    <mergeCell ref="N9:Q10"/>
    <mergeCell ref="R9:T10"/>
    <mergeCell ref="U9:V10"/>
    <mergeCell ref="W9:X10"/>
    <mergeCell ref="Y9:Z10"/>
    <mergeCell ref="A11:E12"/>
    <mergeCell ref="F11:I12"/>
    <mergeCell ref="J11:M12"/>
    <mergeCell ref="N11:Q12"/>
    <mergeCell ref="R11:T12"/>
    <mergeCell ref="U11:V12"/>
    <mergeCell ref="W11:X12"/>
    <mergeCell ref="Y11:Z12"/>
    <mergeCell ref="A13:E14"/>
    <mergeCell ref="F13:I14"/>
    <mergeCell ref="J13:M14"/>
    <mergeCell ref="N13:Q14"/>
    <mergeCell ref="R13:T14"/>
    <mergeCell ref="U13:V14"/>
    <mergeCell ref="W13:X14"/>
    <mergeCell ref="Y13:Z14"/>
    <mergeCell ref="A15:E16"/>
    <mergeCell ref="F15:I16"/>
    <mergeCell ref="J15:M16"/>
    <mergeCell ref="N15:Q16"/>
    <mergeCell ref="R15:T16"/>
    <mergeCell ref="U15:V16"/>
    <mergeCell ref="W15:X16"/>
    <mergeCell ref="Y15:Z16"/>
    <mergeCell ref="A17:E18"/>
    <mergeCell ref="F17:I18"/>
    <mergeCell ref="J17:M18"/>
    <mergeCell ref="N17:Q18"/>
    <mergeCell ref="R17:T18"/>
    <mergeCell ref="U17:V18"/>
    <mergeCell ref="W17:X18"/>
    <mergeCell ref="Y17:Z18"/>
    <mergeCell ref="A19:E20"/>
    <mergeCell ref="F19:I20"/>
    <mergeCell ref="J19:M20"/>
    <mergeCell ref="N19:Q20"/>
    <mergeCell ref="R19:T20"/>
    <mergeCell ref="U19:V20"/>
    <mergeCell ref="W19:X20"/>
    <mergeCell ref="Y19:Z20"/>
    <mergeCell ref="C32:W33"/>
  </mergeCells>
  <phoneticPr fontId="1"/>
  <printOptions horizontalCentered="1"/>
  <pageMargins left="0.31496062992125984" right="0.15748031496062992" top="7.874015748031496e-002" bottom="7.874015748031496e-002" header="0.51181102362204722" footer="0.51181102362204722"/>
  <pageSetup paperSize="9" scale="63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実施結果R08_第2回委員会用資料</vt:lpstr>
    </vt:vector>
  </TitlesOfParts>
  <Company>岸和田市立文化会館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岸和田市立文化会館</dc:creator>
  <cp:lastModifiedBy>田中　俊裕</cp:lastModifiedBy>
  <cp:lastPrinted>2025-08-07T23:57:47Z</cp:lastPrinted>
  <dcterms:created xsi:type="dcterms:W3CDTF">1998-10-07T02:46:04Z</dcterms:created>
  <dcterms:modified xsi:type="dcterms:W3CDTF">2026-07-12T05:53:17Z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2026-07-12T05:53:17Z</vt:filetime>
  </property>
</Properties>
</file>