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04　賦課担当\広報・HP\令和2年度\ＨＰ改正用\申告受付ページ\"/>
    </mc:Choice>
  </mc:AlternateContent>
  <bookViews>
    <workbookView xWindow="0" yWindow="0" windowWidth="19560" windowHeight="8115"/>
  </bookViews>
  <sheets>
    <sheet name="控除計算" sheetId="1" r:id="rId1"/>
  </sheets>
  <definedNames>
    <definedName name="_xlnm.Print_Area" localSheetId="0">控除計算!$A$1:$V$52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K17" i="1"/>
  <c r="F30" i="1"/>
  <c r="K30" i="1"/>
  <c r="M36" i="1" s="1"/>
  <c r="M38" i="1" s="1"/>
  <c r="P30" i="1"/>
  <c r="E34" i="1"/>
  <c r="M34" i="1"/>
  <c r="E36" i="1"/>
  <c r="E38" i="1" s="1"/>
  <c r="E50" i="1"/>
  <c r="M50" i="1"/>
  <c r="R48" i="1" l="1"/>
  <c r="R37" i="1"/>
</calcChain>
</file>

<file path=xl/sharedStrings.xml><?xml version="1.0" encoding="utf-8"?>
<sst xmlns="http://schemas.openxmlformats.org/spreadsheetml/2006/main" count="116" uniqueCount="83">
  <si>
    <t>円</t>
    <rPh sb="0" eb="1">
      <t>エン</t>
    </rPh>
    <phoneticPr fontId="3"/>
  </si>
  <si>
    <t>控除計算値</t>
    <rPh sb="0" eb="2">
      <t>コウジョ</t>
    </rPh>
    <rPh sb="2" eb="5">
      <t>ケイサンチ</t>
    </rPh>
    <phoneticPr fontId="3"/>
  </si>
  <si>
    <t>15,001円～</t>
    <rPh sb="6" eb="7">
      <t>エン</t>
    </rPh>
    <phoneticPr fontId="3"/>
  </si>
  <si>
    <t>※最高 25,000円</t>
    <rPh sb="1" eb="3">
      <t>サイコウ</t>
    </rPh>
    <rPh sb="10" eb="11">
      <t>エン</t>
    </rPh>
    <phoneticPr fontId="3"/>
  </si>
  <si>
    <t>B÷２＋2,500</t>
    <phoneticPr fontId="3"/>
  </si>
  <si>
    <t>5,001円～15,000円</t>
    <rPh sb="5" eb="6">
      <t>エン</t>
    </rPh>
    <rPh sb="13" eb="14">
      <t>エン</t>
    </rPh>
    <phoneticPr fontId="3"/>
  </si>
  <si>
    <t>50,001～</t>
    <phoneticPr fontId="3"/>
  </si>
  <si>
    <t>D</t>
    <phoneticPr fontId="3"/>
  </si>
  <si>
    <t>Bの金額</t>
    <rPh sb="2" eb="4">
      <t>キンガク</t>
    </rPh>
    <phoneticPr fontId="3"/>
  </si>
  <si>
    <t>～5,000円</t>
    <rPh sb="6" eb="7">
      <t>エン</t>
    </rPh>
    <phoneticPr fontId="3"/>
  </si>
  <si>
    <t>C</t>
    <phoneticPr fontId="3"/>
  </si>
  <si>
    <t>A÷２</t>
    <phoneticPr fontId="3"/>
  </si>
  <si>
    <t>～50,000円</t>
    <rPh sb="7" eb="8">
      <t>エン</t>
    </rPh>
    <phoneticPr fontId="3"/>
  </si>
  <si>
    <t>計
算
方
法</t>
    <rPh sb="0" eb="1">
      <t>ケイ</t>
    </rPh>
    <rPh sb="2" eb="3">
      <t>ザン</t>
    </rPh>
    <rPh sb="4" eb="5">
      <t>カタ</t>
    </rPh>
    <rPh sb="6" eb="7">
      <t>ホウ</t>
    </rPh>
    <phoneticPr fontId="3"/>
  </si>
  <si>
    <t>地震保険料
（C＋D）
★申告書163欄に記入</t>
    <rPh sb="0" eb="2">
      <t>ジシン</t>
    </rPh>
    <rPh sb="2" eb="5">
      <t>ホケンリョウ</t>
    </rPh>
    <rPh sb="13" eb="16">
      <t>シンコクショ</t>
    </rPh>
    <rPh sb="19" eb="20">
      <t>ラン</t>
    </rPh>
    <rPh sb="21" eb="23">
      <t>キニュウ</t>
    </rPh>
    <phoneticPr fontId="3"/>
  </si>
  <si>
    <t>B</t>
    <phoneticPr fontId="3"/>
  </si>
  <si>
    <t>★申告書165欄に記入</t>
    <rPh sb="1" eb="3">
      <t>シンコク</t>
    </rPh>
    <rPh sb="3" eb="4">
      <t>ショ</t>
    </rPh>
    <rPh sb="7" eb="8">
      <t>ラン</t>
    </rPh>
    <rPh sb="9" eb="11">
      <t>キニュウ</t>
    </rPh>
    <phoneticPr fontId="3"/>
  </si>
  <si>
    <t>旧長期損害保険料
の金額</t>
    <rPh sb="0" eb="1">
      <t>キュウ</t>
    </rPh>
    <rPh sb="1" eb="3">
      <t>チョウキ</t>
    </rPh>
    <rPh sb="3" eb="7">
      <t>ソンガイホケン</t>
    </rPh>
    <rPh sb="7" eb="8">
      <t>リョウ</t>
    </rPh>
    <rPh sb="10" eb="12">
      <t>キンガク</t>
    </rPh>
    <phoneticPr fontId="3"/>
  </si>
  <si>
    <t>A</t>
    <phoneticPr fontId="3"/>
  </si>
  <si>
    <t>★申告書164欄に記入</t>
    <rPh sb="1" eb="3">
      <t>シンコク</t>
    </rPh>
    <rPh sb="3" eb="4">
      <t>ショ</t>
    </rPh>
    <rPh sb="7" eb="8">
      <t>ラン</t>
    </rPh>
    <rPh sb="9" eb="11">
      <t>キニュウ</t>
    </rPh>
    <phoneticPr fontId="3"/>
  </si>
  <si>
    <t>地震保険料の金額</t>
    <rPh sb="0" eb="2">
      <t>ジシン</t>
    </rPh>
    <rPh sb="2" eb="5">
      <t>ホケンリョウ</t>
    </rPh>
    <rPh sb="6" eb="8">
      <t>キンガク</t>
    </rPh>
    <phoneticPr fontId="3"/>
  </si>
  <si>
    <r>
      <t>●地震保険料控除　</t>
    </r>
    <r>
      <rPr>
        <sz val="16"/>
        <color theme="1"/>
        <rFont val="Meiryo UI"/>
        <family val="3"/>
        <charset val="128"/>
      </rPr>
      <t>※住民税では所得税と異なる計算式を使用します。小数点は切り上げます。</t>
    </r>
    <rPh sb="1" eb="3">
      <t>ジシン</t>
    </rPh>
    <rPh sb="3" eb="6">
      <t>ホケンリョウ</t>
    </rPh>
    <rPh sb="6" eb="8">
      <t>コウジョ</t>
    </rPh>
    <phoneticPr fontId="3"/>
  </si>
  <si>
    <t>※最高 28,000円</t>
    <rPh sb="1" eb="3">
      <t>サイコウ</t>
    </rPh>
    <rPh sb="10" eb="11">
      <t>エン</t>
    </rPh>
    <phoneticPr fontId="3"/>
  </si>
  <si>
    <t>D＋I</t>
    <phoneticPr fontId="3"/>
  </si>
  <si>
    <t>C＋H</t>
    <phoneticPr fontId="3"/>
  </si>
  <si>
    <t xml:space="preserve">円
</t>
    <rPh sb="0" eb="1">
      <t>エン</t>
    </rPh>
    <phoneticPr fontId="3"/>
  </si>
  <si>
    <t>※最高 70,000円</t>
    <rPh sb="1" eb="3">
      <t>サイコウ</t>
    </rPh>
    <rPh sb="10" eb="11">
      <t>エン</t>
    </rPh>
    <phoneticPr fontId="3"/>
  </si>
  <si>
    <t>※最高28,000円</t>
    <rPh sb="1" eb="3">
      <t>サイコウ</t>
    </rPh>
    <rPh sb="9" eb="10">
      <t>エン</t>
    </rPh>
    <phoneticPr fontId="3"/>
  </si>
  <si>
    <t>Iのみ</t>
    <phoneticPr fontId="3"/>
  </si>
  <si>
    <t>Hのみ</t>
    <phoneticPr fontId="3"/>
  </si>
  <si>
    <t>生命保険控除額
（Ｊ＋Ｋ＋Ｌ）
★申告書160欄に記入</t>
    <rPh sb="0" eb="2">
      <t>セイメイ</t>
    </rPh>
    <rPh sb="2" eb="4">
      <t>ホケン</t>
    </rPh>
    <rPh sb="4" eb="6">
      <t>コウジョ</t>
    </rPh>
    <rPh sb="6" eb="7">
      <t>ガク</t>
    </rPh>
    <rPh sb="17" eb="20">
      <t>シンコクショ</t>
    </rPh>
    <rPh sb="23" eb="24">
      <t>ラン</t>
    </rPh>
    <rPh sb="25" eb="27">
      <t>キニュウ</t>
    </rPh>
    <phoneticPr fontId="3"/>
  </si>
  <si>
    <t>Ｌ</t>
    <phoneticPr fontId="3"/>
  </si>
  <si>
    <t>※最高35,000円</t>
    <rPh sb="1" eb="3">
      <t>サイコウ</t>
    </rPh>
    <rPh sb="9" eb="10">
      <t>エン</t>
    </rPh>
    <phoneticPr fontId="3"/>
  </si>
  <si>
    <t>Dのみ</t>
    <phoneticPr fontId="3"/>
  </si>
  <si>
    <t>Ｋ</t>
    <phoneticPr fontId="3"/>
  </si>
  <si>
    <t>Cのみ</t>
    <phoneticPr fontId="3"/>
  </si>
  <si>
    <t>控除額計算</t>
    <rPh sb="0" eb="2">
      <t>コウジョ</t>
    </rPh>
    <rPh sb="2" eb="3">
      <t>ガク</t>
    </rPh>
    <rPh sb="3" eb="5">
      <t>ケイサン</t>
    </rPh>
    <phoneticPr fontId="3"/>
  </si>
  <si>
    <t>56,001円～</t>
    <rPh sb="6" eb="7">
      <t>エン</t>
    </rPh>
    <phoneticPr fontId="3"/>
  </si>
  <si>
    <t>G÷４＋14,000</t>
    <phoneticPr fontId="3"/>
  </si>
  <si>
    <t>F÷４＋14,000</t>
    <phoneticPr fontId="3"/>
  </si>
  <si>
    <t>E÷４＋14,000</t>
    <phoneticPr fontId="3"/>
  </si>
  <si>
    <t>32,001円～56,000円</t>
    <rPh sb="6" eb="7">
      <t>エン</t>
    </rPh>
    <rPh sb="14" eb="15">
      <t>エン</t>
    </rPh>
    <phoneticPr fontId="3"/>
  </si>
  <si>
    <t>G÷２＋6,000</t>
    <phoneticPr fontId="3"/>
  </si>
  <si>
    <t>F÷２＋6,000</t>
    <phoneticPr fontId="3"/>
  </si>
  <si>
    <t>E÷２＋6,000</t>
    <phoneticPr fontId="3"/>
  </si>
  <si>
    <t>12,001円～32,000円</t>
    <rPh sb="6" eb="7">
      <t>エン</t>
    </rPh>
    <rPh sb="14" eb="15">
      <t>エン</t>
    </rPh>
    <phoneticPr fontId="3"/>
  </si>
  <si>
    <t>Ｊ</t>
    <phoneticPr fontId="3"/>
  </si>
  <si>
    <t>Gの金額</t>
    <rPh sb="2" eb="4">
      <t>キンガク</t>
    </rPh>
    <phoneticPr fontId="3"/>
  </si>
  <si>
    <t>Ｉ</t>
    <phoneticPr fontId="3"/>
  </si>
  <si>
    <t>Fの金額</t>
    <rPh sb="2" eb="4">
      <t>キンガク</t>
    </rPh>
    <phoneticPr fontId="3"/>
  </si>
  <si>
    <t>Ｈ</t>
    <phoneticPr fontId="3"/>
  </si>
  <si>
    <t>Eの金額</t>
    <rPh sb="2" eb="4">
      <t>キンガク</t>
    </rPh>
    <phoneticPr fontId="3"/>
  </si>
  <si>
    <t>～12,000円</t>
    <rPh sb="7" eb="8">
      <t>エン</t>
    </rPh>
    <phoneticPr fontId="3"/>
  </si>
  <si>
    <t>Ｇ</t>
    <phoneticPr fontId="3"/>
  </si>
  <si>
    <t>★申告書156欄に記入</t>
    <rPh sb="1" eb="4">
      <t>シンコクショ</t>
    </rPh>
    <rPh sb="7" eb="8">
      <t>ラン</t>
    </rPh>
    <rPh sb="9" eb="11">
      <t>キニュウ</t>
    </rPh>
    <phoneticPr fontId="3"/>
  </si>
  <si>
    <t>Ｆ</t>
    <phoneticPr fontId="3"/>
  </si>
  <si>
    <t>★申告書158欄に記入</t>
    <rPh sb="1" eb="4">
      <t>シンコクショ</t>
    </rPh>
    <rPh sb="7" eb="8">
      <t>ラン</t>
    </rPh>
    <rPh sb="9" eb="11">
      <t>キニュウ</t>
    </rPh>
    <phoneticPr fontId="3"/>
  </si>
  <si>
    <t>Ｅ</t>
    <phoneticPr fontId="3"/>
  </si>
  <si>
    <t>★申告書157欄に記入</t>
    <rPh sb="1" eb="4">
      <t>シンコクショ</t>
    </rPh>
    <rPh sb="7" eb="8">
      <t>ラン</t>
    </rPh>
    <rPh sb="9" eb="11">
      <t>キニュウ</t>
    </rPh>
    <phoneticPr fontId="3"/>
  </si>
  <si>
    <t>介護医療</t>
    <rPh sb="0" eb="2">
      <t>カイゴ</t>
    </rPh>
    <rPh sb="2" eb="4">
      <t>イリョウ</t>
    </rPh>
    <phoneticPr fontId="3"/>
  </si>
  <si>
    <t>個人年金</t>
    <rPh sb="0" eb="2">
      <t>コジン</t>
    </rPh>
    <rPh sb="2" eb="4">
      <t>ネンキン</t>
    </rPh>
    <phoneticPr fontId="3"/>
  </si>
  <si>
    <t>一般</t>
    <rPh sb="0" eb="2">
      <t>イッパン</t>
    </rPh>
    <phoneticPr fontId="3"/>
  </si>
  <si>
    <t>支払った保険料</t>
    <rPh sb="0" eb="2">
      <t>シハラ</t>
    </rPh>
    <rPh sb="4" eb="7">
      <t>ホケンリョウ</t>
    </rPh>
    <phoneticPr fontId="3"/>
  </si>
  <si>
    <t>70,001円～</t>
    <rPh sb="6" eb="7">
      <t>エン</t>
    </rPh>
    <phoneticPr fontId="3"/>
  </si>
  <si>
    <t>B÷４＋17,500</t>
    <phoneticPr fontId="3"/>
  </si>
  <si>
    <t>Ａ÷４＋17,500</t>
    <phoneticPr fontId="3"/>
  </si>
  <si>
    <t>40,001円～70,000円</t>
    <rPh sb="6" eb="7">
      <t>エン</t>
    </rPh>
    <rPh sb="14" eb="15">
      <t>エン</t>
    </rPh>
    <phoneticPr fontId="3"/>
  </si>
  <si>
    <t>B÷２＋7,500</t>
    <phoneticPr fontId="3"/>
  </si>
  <si>
    <t>Ａ÷２＋7,500</t>
    <phoneticPr fontId="3"/>
  </si>
  <si>
    <t>15,001円～40,000円</t>
    <rPh sb="6" eb="7">
      <t>エン</t>
    </rPh>
    <rPh sb="14" eb="15">
      <t>エン</t>
    </rPh>
    <phoneticPr fontId="3"/>
  </si>
  <si>
    <t>Ｄ</t>
    <phoneticPr fontId="3"/>
  </si>
  <si>
    <t>Ｃ</t>
    <phoneticPr fontId="3"/>
  </si>
  <si>
    <t>Ａの金額</t>
    <rPh sb="2" eb="4">
      <t>キンガク</t>
    </rPh>
    <phoneticPr fontId="3"/>
  </si>
  <si>
    <t>～15,000円</t>
    <rPh sb="7" eb="8">
      <t>エン</t>
    </rPh>
    <phoneticPr fontId="3"/>
  </si>
  <si>
    <t>Ｂ</t>
    <phoneticPr fontId="3"/>
  </si>
  <si>
    <t>★申告書162欄に記入</t>
    <rPh sb="1" eb="4">
      <t>シンコクショ</t>
    </rPh>
    <rPh sb="7" eb="8">
      <t>ラン</t>
    </rPh>
    <rPh sb="9" eb="11">
      <t>キニュウ</t>
    </rPh>
    <phoneticPr fontId="3"/>
  </si>
  <si>
    <t>Ａ</t>
    <phoneticPr fontId="3"/>
  </si>
  <si>
    <t>★申告書161欄に記入</t>
    <rPh sb="1" eb="4">
      <t>シンコクショ</t>
    </rPh>
    <rPh sb="7" eb="8">
      <t>ラン</t>
    </rPh>
    <rPh sb="9" eb="11">
      <t>キニュウ</t>
    </rPh>
    <phoneticPr fontId="3"/>
  </si>
  <si>
    <t>旧契約（平成23年12月31日以前に契約）</t>
    <rPh sb="0" eb="3">
      <t>キュウケイヤク</t>
    </rPh>
    <rPh sb="4" eb="6">
      <t>ヘイセイ</t>
    </rPh>
    <rPh sb="8" eb="9">
      <t>ネン</t>
    </rPh>
    <rPh sb="11" eb="12">
      <t>ガツ</t>
    </rPh>
    <rPh sb="14" eb="15">
      <t>ニチ</t>
    </rPh>
    <rPh sb="15" eb="17">
      <t>イゼン</t>
    </rPh>
    <rPh sb="18" eb="20">
      <t>ケイヤク</t>
    </rPh>
    <phoneticPr fontId="3"/>
  </si>
  <si>
    <r>
      <t>●生命保険料控除　</t>
    </r>
    <r>
      <rPr>
        <sz val="16"/>
        <color theme="1"/>
        <rFont val="Meiryo UI"/>
        <family val="3"/>
        <charset val="128"/>
      </rPr>
      <t>※住民税では所得税と異なる計算式を使用します。小数点は切り上げます。</t>
    </r>
    <rPh sb="1" eb="3">
      <t>セイメイ</t>
    </rPh>
    <rPh sb="3" eb="6">
      <t>ホケンリョウ</t>
    </rPh>
    <rPh sb="6" eb="8">
      <t>コウジョ</t>
    </rPh>
    <rPh sb="10" eb="13">
      <t>ジュウミンゼイ</t>
    </rPh>
    <rPh sb="15" eb="18">
      <t>ショトクゼイ</t>
    </rPh>
    <rPh sb="19" eb="20">
      <t>コト</t>
    </rPh>
    <rPh sb="22" eb="25">
      <t>ケイサンシキ</t>
    </rPh>
    <rPh sb="26" eb="28">
      <t>シヨウ</t>
    </rPh>
    <rPh sb="32" eb="35">
      <t>ショウスウテン</t>
    </rPh>
    <rPh sb="36" eb="37">
      <t>キ</t>
    </rPh>
    <rPh sb="38" eb="39">
      <t>ア</t>
    </rPh>
    <phoneticPr fontId="3"/>
  </si>
  <si>
    <t>控除金額の計算</t>
    <rPh sb="0" eb="2">
      <t>コウジョ</t>
    </rPh>
    <rPh sb="2" eb="4">
      <t>キンガク</t>
    </rPh>
    <rPh sb="5" eb="7">
      <t>ケイサン</t>
    </rPh>
    <phoneticPr fontId="3"/>
  </si>
  <si>
    <t>このページでは、生命保険料控除及び地震保険料控除の計算ができます。医療費に関しては国税庁の様式をご準備しています。</t>
    <rPh sb="8" eb="10">
      <t>セイメイ</t>
    </rPh>
    <rPh sb="10" eb="13">
      <t>ホケンリョウ</t>
    </rPh>
    <rPh sb="13" eb="15">
      <t>コウジョ</t>
    </rPh>
    <rPh sb="15" eb="16">
      <t>オヨ</t>
    </rPh>
    <rPh sb="17" eb="19">
      <t>ジシン</t>
    </rPh>
    <rPh sb="19" eb="22">
      <t>ホケンリョウ</t>
    </rPh>
    <rPh sb="22" eb="24">
      <t>コウジョ</t>
    </rPh>
    <rPh sb="25" eb="27">
      <t>ケイサン</t>
    </rPh>
    <rPh sb="33" eb="36">
      <t>イリョウヒ</t>
    </rPh>
    <rPh sb="37" eb="38">
      <t>カン</t>
    </rPh>
    <rPh sb="41" eb="44">
      <t>コクゼイチョウ</t>
    </rPh>
    <rPh sb="45" eb="47">
      <t>ヨウシキ</t>
    </rPh>
    <rPh sb="49" eb="51">
      <t>ジュンビ</t>
    </rPh>
    <phoneticPr fontId="3"/>
  </si>
  <si>
    <t>新契約（平成24年１月１日以後に契約）</t>
    <rPh sb="0" eb="1">
      <t>シン</t>
    </rPh>
    <rPh sb="1" eb="3">
      <t>ケイヤク</t>
    </rPh>
    <rPh sb="4" eb="6">
      <t>ヘイセイ</t>
    </rPh>
    <rPh sb="8" eb="9">
      <t>ネン</t>
    </rPh>
    <rPh sb="10" eb="11">
      <t>ガツ</t>
    </rPh>
    <rPh sb="12" eb="13">
      <t>ニチ</t>
    </rPh>
    <rPh sb="16" eb="18">
      <t>ケイヤク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</si>
</sst>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12"/>
      <color theme="1"/>
      <name val="Meiryo UI"/>
      <family val="3"/>
      <charset val="128"/>
    </font>
    <font>
      <b/>
      <sz val="16"/>
      <color theme="1"/>
      <name val="Meiryo UI"/>
      <family val="3"/>
      <charset val="128"/>
    </font>
    <font>
      <b/>
      <sz val="20"/>
      <color theme="1"/>
      <name val="Meiryo UI"/>
      <family val="3"/>
      <charset val="128"/>
    </font>
    <font>
      <sz val="10.5"/>
      <color theme="1"/>
      <name val="Meiryo UI"/>
      <family val="3"/>
      <charset val="128"/>
    </font>
    <font>
      <sz val="16"/>
      <color theme="1"/>
      <name val="Meiryo UI"/>
      <family val="3"/>
      <charset val="128"/>
    </font>
    <font>
      <b/>
      <sz val="18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b/>
      <sz val="16"/>
      <color theme="0"/>
      <name val="Meiryo UI"/>
      <family val="3"/>
      <charset val="128"/>
    </font>
    <font>
      <sz val="20"/>
      <color theme="1"/>
      <name val="Meiryo UI"/>
      <family val="3"/>
      <charset val="128"/>
    </font>
    <font>
      <sz val="11"/>
      <color rgb="FF000000"/>
      <name val="Meiryo UI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35">
    <border>
      <left/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8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Border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2" fillId="0" borderId="18" xfId="0" applyFont="1" applyFill="1" applyBorder="1" applyAlignment="1">
      <alignment vertical="center"/>
    </xf>
    <xf numFmtId="0" fontId="2" fillId="0" borderId="22" xfId="0" applyFont="1" applyFill="1" applyBorder="1">
      <alignment vertical="center"/>
    </xf>
    <xf numFmtId="0" fontId="5" fillId="0" borderId="0" xfId="0" applyFont="1" applyFill="1" applyBorder="1">
      <alignment vertical="center"/>
    </xf>
    <xf numFmtId="0" fontId="8" fillId="0" borderId="13" xfId="0" applyFont="1" applyFill="1" applyBorder="1" applyAlignment="1">
      <alignment vertical="center"/>
    </xf>
    <xf numFmtId="0" fontId="2" fillId="0" borderId="14" xfId="0" applyFont="1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top"/>
    </xf>
    <xf numFmtId="0" fontId="2" fillId="0" borderId="8" xfId="0" applyFont="1" applyFill="1" applyBorder="1" applyAlignment="1">
      <alignment vertical="center"/>
    </xf>
    <xf numFmtId="0" fontId="2" fillId="0" borderId="11" xfId="0" applyFont="1" applyFill="1" applyBorder="1" applyAlignment="1">
      <alignment vertical="center"/>
    </xf>
    <xf numFmtId="0" fontId="2" fillId="0" borderId="13" xfId="0" applyFont="1" applyFill="1" applyBorder="1" applyAlignment="1">
      <alignment vertical="center"/>
    </xf>
    <xf numFmtId="0" fontId="2" fillId="0" borderId="32" xfId="0" applyFont="1" applyFill="1" applyBorder="1" applyAlignment="1">
      <alignment vertical="center"/>
    </xf>
    <xf numFmtId="0" fontId="8" fillId="0" borderId="0" xfId="0" applyFont="1" applyFill="1" applyBorder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right" vertical="center" wrapText="1"/>
    </xf>
    <xf numFmtId="38" fontId="2" fillId="0" borderId="0" xfId="1" applyFont="1" applyFill="1" applyBorder="1" applyAlignment="1">
      <alignment horizontal="center" vertical="center" wrapText="1"/>
    </xf>
    <xf numFmtId="0" fontId="8" fillId="0" borderId="15" xfId="0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 wrapText="1"/>
    </xf>
    <xf numFmtId="0" fontId="8" fillId="0" borderId="22" xfId="0" applyFont="1" applyFill="1" applyBorder="1" applyAlignment="1">
      <alignment horizontal="right" vertical="center" wrapText="1"/>
    </xf>
    <xf numFmtId="0" fontId="13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top" wrapText="1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6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8" fillId="6" borderId="0" xfId="0" applyFont="1" applyFill="1" applyBorder="1" applyAlignment="1">
      <alignment horizontal="center" vertical="center"/>
    </xf>
    <xf numFmtId="0" fontId="8" fillId="6" borderId="9" xfId="0" applyFont="1" applyFill="1" applyBorder="1" applyAlignment="1">
      <alignment horizontal="center" vertical="center"/>
    </xf>
    <xf numFmtId="0" fontId="8" fillId="6" borderId="24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8" fillId="0" borderId="22" xfId="0" applyFont="1" applyFill="1" applyBorder="1" applyAlignment="1">
      <alignment horizontal="right" vertical="center"/>
    </xf>
    <xf numFmtId="0" fontId="8" fillId="0" borderId="18" xfId="0" applyFont="1" applyFill="1" applyBorder="1" applyAlignment="1">
      <alignment horizontal="right" vertical="center"/>
    </xf>
    <xf numFmtId="3" fontId="8" fillId="0" borderId="8" xfId="0" applyNumberFormat="1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38" fontId="8" fillId="0" borderId="14" xfId="1" applyFont="1" applyFill="1" applyBorder="1" applyAlignment="1">
      <alignment horizontal="center" vertical="center" wrapText="1"/>
    </xf>
    <xf numFmtId="38" fontId="8" fillId="0" borderId="13" xfId="1" applyFont="1" applyFill="1" applyBorder="1" applyAlignment="1">
      <alignment horizontal="center" vertical="center" wrapText="1"/>
    </xf>
    <xf numFmtId="0" fontId="8" fillId="6" borderId="11" xfId="0" applyFont="1" applyFill="1" applyBorder="1" applyAlignment="1">
      <alignment horizontal="center" vertical="center"/>
    </xf>
    <xf numFmtId="0" fontId="8" fillId="6" borderId="8" xfId="0" applyFont="1" applyFill="1" applyBorder="1" applyAlignment="1">
      <alignment horizontal="center" vertical="center"/>
    </xf>
    <xf numFmtId="0" fontId="8" fillId="6" borderId="33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8" fillId="0" borderId="21" xfId="0" applyFont="1" applyFill="1" applyBorder="1" applyAlignment="1">
      <alignment horizontal="center" wrapText="1"/>
    </xf>
    <xf numFmtId="0" fontId="8" fillId="0" borderId="21" xfId="0" applyFont="1" applyFill="1" applyBorder="1" applyAlignment="1">
      <alignment horizontal="center"/>
    </xf>
    <xf numFmtId="0" fontId="8" fillId="0" borderId="18" xfId="0" applyFont="1" applyFill="1" applyBorder="1" applyAlignment="1">
      <alignment horizontal="center"/>
    </xf>
    <xf numFmtId="0" fontId="9" fillId="2" borderId="30" xfId="0" applyFont="1" applyFill="1" applyBorder="1" applyAlignment="1">
      <alignment horizontal="center" vertical="center"/>
    </xf>
    <xf numFmtId="0" fontId="9" fillId="2" borderId="29" xfId="0" applyFont="1" applyFill="1" applyBorder="1" applyAlignment="1">
      <alignment horizontal="center" vertical="center"/>
    </xf>
    <xf numFmtId="0" fontId="9" fillId="2" borderId="27" xfId="0" applyFont="1" applyFill="1" applyBorder="1" applyAlignment="1">
      <alignment horizontal="center" vertical="center"/>
    </xf>
    <xf numFmtId="0" fontId="8" fillId="0" borderId="31" xfId="0" applyFont="1" applyFill="1" applyBorder="1" applyAlignment="1">
      <alignment horizontal="right" vertical="center"/>
    </xf>
    <xf numFmtId="0" fontId="8" fillId="0" borderId="9" xfId="0" applyFont="1" applyFill="1" applyBorder="1" applyAlignment="1">
      <alignment horizontal="right" vertical="center"/>
    </xf>
    <xf numFmtId="0" fontId="8" fillId="0" borderId="5" xfId="0" applyFont="1" applyFill="1" applyBorder="1" applyAlignment="1">
      <alignment horizontal="right" vertical="center"/>
    </xf>
    <xf numFmtId="38" fontId="8" fillId="4" borderId="2" xfId="1" applyFont="1" applyFill="1" applyBorder="1" applyAlignment="1" applyProtection="1">
      <alignment horizontal="center" vertical="center"/>
      <protection locked="0"/>
    </xf>
    <xf numFmtId="38" fontId="8" fillId="4" borderId="19" xfId="1" applyFont="1" applyFill="1" applyBorder="1" applyAlignment="1" applyProtection="1">
      <alignment horizontal="center" vertical="center"/>
      <protection locked="0"/>
    </xf>
    <xf numFmtId="0" fontId="8" fillId="0" borderId="14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8" fillId="0" borderId="31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8" fillId="0" borderId="23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19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3" fontId="8" fillId="0" borderId="11" xfId="0" applyNumberFormat="1" applyFont="1" applyFill="1" applyBorder="1" applyAlignment="1">
      <alignment horizontal="center" vertical="center" wrapText="1"/>
    </xf>
    <xf numFmtId="0" fontId="8" fillId="0" borderId="24" xfId="0" applyFont="1" applyFill="1" applyBorder="1" applyAlignment="1">
      <alignment horizontal="center" vertical="center" wrapText="1"/>
    </xf>
    <xf numFmtId="38" fontId="8" fillId="0" borderId="10" xfId="1" applyFont="1" applyFill="1" applyBorder="1" applyAlignment="1">
      <alignment horizontal="center" vertical="center"/>
    </xf>
    <xf numFmtId="38" fontId="8" fillId="0" borderId="7" xfId="1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38" fontId="8" fillId="0" borderId="28" xfId="1" applyFont="1" applyFill="1" applyBorder="1" applyAlignment="1">
      <alignment horizontal="center" vertical="center"/>
    </xf>
    <xf numFmtId="38" fontId="8" fillId="0" borderId="19" xfId="1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23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/>
    </xf>
    <xf numFmtId="0" fontId="8" fillId="0" borderId="24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right" vertical="center"/>
    </xf>
    <xf numFmtId="0" fontId="9" fillId="2" borderId="32" xfId="0" applyFont="1" applyFill="1" applyBorder="1" applyAlignment="1">
      <alignment horizontal="center" vertical="center"/>
    </xf>
    <xf numFmtId="0" fontId="9" fillId="2" borderId="24" xfId="0" applyFont="1" applyFill="1" applyBorder="1" applyAlignment="1">
      <alignment horizontal="center" vertical="center"/>
    </xf>
    <xf numFmtId="0" fontId="9" fillId="2" borderId="28" xfId="0" applyFont="1" applyFill="1" applyBorder="1" applyAlignment="1">
      <alignment horizontal="center" vertical="center"/>
    </xf>
    <xf numFmtId="0" fontId="8" fillId="0" borderId="32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/>
    </xf>
    <xf numFmtId="0" fontId="8" fillId="0" borderId="31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8" fillId="0" borderId="28" xfId="0" applyFont="1" applyFill="1" applyBorder="1" applyAlignment="1">
      <alignment horizontal="center" vertical="center"/>
    </xf>
    <xf numFmtId="0" fontId="8" fillId="0" borderId="19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1" fillId="3" borderId="14" xfId="0" applyFont="1" applyFill="1" applyBorder="1" applyAlignment="1">
      <alignment horizontal="center" vertical="center" wrapText="1"/>
    </xf>
    <xf numFmtId="0" fontId="11" fillId="3" borderId="13" xfId="0" applyFont="1" applyFill="1" applyBorder="1" applyAlignment="1">
      <alignment horizontal="center" vertical="center"/>
    </xf>
    <xf numFmtId="0" fontId="11" fillId="3" borderId="22" xfId="0" applyFont="1" applyFill="1" applyBorder="1" applyAlignment="1">
      <alignment horizontal="center" vertical="center"/>
    </xf>
    <xf numFmtId="0" fontId="11" fillId="3" borderId="12" xfId="0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horizontal="center" vertical="center"/>
    </xf>
    <xf numFmtId="0" fontId="11" fillId="3" borderId="21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0" fontId="11" fillId="3" borderId="19" xfId="0" applyFont="1" applyFill="1" applyBorder="1" applyAlignment="1">
      <alignment horizontal="center" vertical="center"/>
    </xf>
    <xf numFmtId="0" fontId="11" fillId="3" borderId="18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8" fillId="5" borderId="17" xfId="0" applyFont="1" applyFill="1" applyBorder="1" applyAlignment="1">
      <alignment horizontal="center" vertical="center"/>
    </xf>
    <xf numFmtId="0" fontId="8" fillId="5" borderId="16" xfId="0" applyFont="1" applyFill="1" applyBorder="1" applyAlignment="1">
      <alignment horizontal="center" vertical="center"/>
    </xf>
    <xf numFmtId="0" fontId="8" fillId="5" borderId="1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20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0" fontId="8" fillId="5" borderId="4" xfId="0" applyFont="1" applyFill="1" applyBorder="1" applyAlignment="1">
      <alignment horizontal="center" vertical="center"/>
    </xf>
    <xf numFmtId="0" fontId="8" fillId="5" borderId="20" xfId="0" applyFont="1" applyFill="1" applyBorder="1" applyAlignment="1">
      <alignment horizontal="center" vertical="center"/>
    </xf>
    <xf numFmtId="0" fontId="8" fillId="5" borderId="33" xfId="0" applyFont="1" applyFill="1" applyBorder="1" applyAlignment="1">
      <alignment horizontal="center" vertical="center"/>
    </xf>
    <xf numFmtId="38" fontId="8" fillId="0" borderId="17" xfId="1" applyFont="1" applyFill="1" applyBorder="1" applyAlignment="1">
      <alignment horizontal="center" vertical="center" wrapText="1"/>
    </xf>
    <xf numFmtId="38" fontId="8" fillId="0" borderId="16" xfId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34" xfId="0" applyFont="1" applyFill="1" applyBorder="1" applyAlignment="1">
      <alignment horizontal="center" vertical="center"/>
    </xf>
    <xf numFmtId="0" fontId="10" fillId="0" borderId="26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9" fillId="2" borderId="26" xfId="0" applyFont="1" applyFill="1" applyBorder="1" applyAlignment="1">
      <alignment horizontal="center" vertical="center" wrapText="1"/>
    </xf>
    <xf numFmtId="0" fontId="9" fillId="2" borderId="25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38" fontId="8" fillId="0" borderId="11" xfId="1" applyFont="1" applyFill="1" applyBorder="1" applyAlignment="1">
      <alignment horizontal="center" vertical="center" wrapText="1"/>
    </xf>
    <xf numFmtId="38" fontId="8" fillId="0" borderId="8" xfId="1" applyFont="1" applyFill="1" applyBorder="1" applyAlignment="1">
      <alignment horizontal="center" vertical="center" wrapText="1"/>
    </xf>
    <xf numFmtId="38" fontId="8" fillId="0" borderId="5" xfId="1" applyFont="1" applyFill="1" applyBorder="1" applyAlignment="1">
      <alignment horizontal="center" vertical="center" wrapText="1"/>
    </xf>
    <xf numFmtId="38" fontId="8" fillId="0" borderId="24" xfId="1" applyFont="1" applyFill="1" applyBorder="1" applyAlignment="1">
      <alignment horizontal="center" vertical="center" wrapText="1"/>
    </xf>
    <xf numFmtId="38" fontId="8" fillId="0" borderId="0" xfId="1" applyFont="1" applyFill="1" applyBorder="1" applyAlignment="1">
      <alignment horizontal="center" vertical="center" wrapText="1"/>
    </xf>
    <xf numFmtId="38" fontId="8" fillId="0" borderId="23" xfId="1" applyFont="1" applyFill="1" applyBorder="1" applyAlignment="1">
      <alignment horizontal="center" vertical="center" wrapText="1"/>
    </xf>
    <xf numFmtId="3" fontId="8" fillId="0" borderId="11" xfId="0" applyNumberFormat="1" applyFont="1" applyFill="1" applyBorder="1" applyAlignment="1">
      <alignment horizontal="center" vertical="center"/>
    </xf>
    <xf numFmtId="3" fontId="8" fillId="0" borderId="8" xfId="0" applyNumberFormat="1" applyFont="1" applyFill="1" applyBorder="1" applyAlignment="1">
      <alignment horizontal="center" vertical="center"/>
    </xf>
    <xf numFmtId="3" fontId="8" fillId="0" borderId="5" xfId="0" applyNumberFormat="1" applyFont="1" applyFill="1" applyBorder="1" applyAlignment="1">
      <alignment horizontal="center" vertical="center"/>
    </xf>
    <xf numFmtId="3" fontId="8" fillId="0" borderId="24" xfId="0" applyNumberFormat="1" applyFont="1" applyFill="1" applyBorder="1" applyAlignment="1">
      <alignment horizontal="center" vertical="center"/>
    </xf>
    <xf numFmtId="3" fontId="8" fillId="0" borderId="0" xfId="0" applyNumberFormat="1" applyFont="1" applyFill="1" applyBorder="1" applyAlignment="1">
      <alignment horizontal="center" vertical="center"/>
    </xf>
    <xf numFmtId="3" fontId="8" fillId="0" borderId="23" xfId="0" applyNumberFormat="1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38" fontId="8" fillId="0" borderId="12" xfId="1" applyFont="1" applyFill="1" applyBorder="1" applyAlignment="1">
      <alignment horizontal="center" vertical="center"/>
    </xf>
    <xf numFmtId="38" fontId="8" fillId="0" borderId="0" xfId="1" applyFont="1" applyFill="1" applyBorder="1" applyAlignment="1">
      <alignment horizontal="center" vertical="center"/>
    </xf>
    <xf numFmtId="38" fontId="8" fillId="0" borderId="2" xfId="1" applyFont="1" applyFill="1" applyBorder="1" applyAlignment="1">
      <alignment horizontal="center" vertical="center"/>
    </xf>
    <xf numFmtId="0" fontId="9" fillId="2" borderId="23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 wrapText="1"/>
    </xf>
    <xf numFmtId="0" fontId="11" fillId="3" borderId="13" xfId="0" applyFont="1" applyFill="1" applyBorder="1" applyAlignment="1">
      <alignment horizontal="center" vertical="center" wrapText="1"/>
    </xf>
    <xf numFmtId="0" fontId="11" fillId="3" borderId="22" xfId="0" applyFont="1" applyFill="1" applyBorder="1" applyAlignment="1">
      <alignment horizontal="center" vertical="center" wrapText="1"/>
    </xf>
    <xf numFmtId="0" fontId="11" fillId="3" borderId="12" xfId="0" applyFont="1" applyFill="1" applyBorder="1" applyAlignment="1">
      <alignment horizontal="center" vertical="center" wrapText="1"/>
    </xf>
    <xf numFmtId="0" fontId="11" fillId="3" borderId="0" xfId="0" applyFont="1" applyFill="1" applyBorder="1" applyAlignment="1">
      <alignment horizontal="center" vertical="center" wrapText="1"/>
    </xf>
    <xf numFmtId="0" fontId="11" fillId="3" borderId="21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11" fillId="3" borderId="19" xfId="0" applyFont="1" applyFill="1" applyBorder="1" applyAlignment="1">
      <alignment horizontal="center" vertical="center" wrapText="1"/>
    </xf>
    <xf numFmtId="0" fontId="11" fillId="3" borderId="18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left" vertical="center"/>
    </xf>
    <xf numFmtId="0" fontId="2" fillId="0" borderId="13" xfId="0" applyFont="1" applyFill="1" applyBorder="1" applyAlignment="1">
      <alignment horizontal="left" vertical="center"/>
    </xf>
    <xf numFmtId="0" fontId="9" fillId="2" borderId="26" xfId="0" applyFont="1" applyFill="1" applyBorder="1" applyAlignment="1">
      <alignment horizontal="center" vertical="center"/>
    </xf>
    <xf numFmtId="0" fontId="9" fillId="2" borderId="25" xfId="0" applyFont="1" applyFill="1" applyBorder="1" applyAlignment="1">
      <alignment horizontal="center" vertical="center"/>
    </xf>
    <xf numFmtId="38" fontId="8" fillId="0" borderId="14" xfId="1" applyFont="1" applyFill="1" applyBorder="1" applyAlignment="1">
      <alignment horizontal="center" vertical="center"/>
    </xf>
    <xf numFmtId="38" fontId="8" fillId="0" borderId="13" xfId="1" applyFont="1" applyFill="1" applyBorder="1" applyAlignment="1">
      <alignment horizontal="center" vertical="center"/>
    </xf>
    <xf numFmtId="0" fontId="10" fillId="0" borderId="22" xfId="0" applyFont="1" applyFill="1" applyBorder="1" applyAlignment="1">
      <alignment horizontal="right" vertical="center"/>
    </xf>
    <xf numFmtId="0" fontId="10" fillId="0" borderId="18" xfId="0" applyFont="1" applyFill="1" applyBorder="1" applyAlignment="1">
      <alignment horizontal="right"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 wrapText="1" shrinkToFit="1"/>
    </xf>
    <xf numFmtId="0" fontId="10" fillId="0" borderId="8" xfId="0" applyFont="1" applyFill="1" applyBorder="1" applyAlignment="1">
      <alignment horizontal="center" vertical="center" shrinkToFit="1"/>
    </xf>
    <xf numFmtId="0" fontId="10" fillId="0" borderId="24" xfId="0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 shrinkToFit="1"/>
    </xf>
    <xf numFmtId="3" fontId="8" fillId="0" borderId="3" xfId="0" applyNumberFormat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2"/>
  <sheetViews>
    <sheetView tabSelected="1" view="pageBreakPreview" zoomScale="70" zoomScaleNormal="25" zoomScaleSheetLayoutView="70" workbookViewId="0">
      <selection activeCell="F9" sqref="F9:I10"/>
    </sheetView>
  </sheetViews>
  <sheetFormatPr defaultColWidth="7.125" defaultRowHeight="19.5" customHeight="1" x14ac:dyDescent="0.4"/>
  <cols>
    <col min="1" max="1" width="4.375" style="1" customWidth="1"/>
    <col min="2" max="2" width="7.125" style="2"/>
    <col min="3" max="5" width="8.375" style="2" customWidth="1"/>
    <col min="6" max="11" width="7.125" style="2"/>
    <col min="12" max="12" width="8.75" style="2" customWidth="1"/>
    <col min="13" max="21" width="7.125" style="2"/>
    <col min="22" max="22" width="4.5" style="2" customWidth="1"/>
    <col min="23" max="23" width="7.125" style="2"/>
    <col min="24" max="16384" width="7.125" style="1"/>
  </cols>
  <sheetData>
    <row r="1" spans="1:23" ht="19.5" customHeight="1" x14ac:dyDescent="0.4">
      <c r="A1" s="125" t="s">
        <v>80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125"/>
      <c r="V1" s="125"/>
      <c r="W1" s="30"/>
    </row>
    <row r="2" spans="1:23" ht="19.5" customHeight="1" x14ac:dyDescent="0.4">
      <c r="A2" s="125"/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  <c r="T2" s="125"/>
      <c r="U2" s="125"/>
      <c r="V2" s="125"/>
      <c r="W2" s="30"/>
    </row>
    <row r="3" spans="1:23" ht="19.5" customHeight="1" x14ac:dyDescent="0.4">
      <c r="A3" s="31"/>
      <c r="B3" s="32" t="s">
        <v>81</v>
      </c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0"/>
    </row>
    <row r="4" spans="1:23" ht="28.5" x14ac:dyDescent="0.4">
      <c r="A4" s="12" t="s">
        <v>79</v>
      </c>
      <c r="D4" s="29"/>
      <c r="E4" s="29"/>
      <c r="F4" s="4"/>
      <c r="G4" s="4"/>
      <c r="H4" s="4"/>
      <c r="I4" s="4"/>
      <c r="J4" s="4"/>
      <c r="K4" s="5"/>
      <c r="L4" s="5"/>
      <c r="M4" s="5"/>
      <c r="N4" s="4"/>
      <c r="O4" s="4"/>
      <c r="P4" s="4"/>
      <c r="Q4" s="4"/>
      <c r="R4" s="3"/>
      <c r="S4" s="3"/>
      <c r="T4" s="3"/>
      <c r="U4" s="3"/>
      <c r="V4" s="3"/>
      <c r="W4" s="3"/>
    </row>
    <row r="5" spans="1:23" ht="25.5" customHeight="1" x14ac:dyDescent="0.4">
      <c r="B5" s="126" t="s">
        <v>78</v>
      </c>
      <c r="C5" s="127"/>
      <c r="D5" s="127"/>
      <c r="E5" s="127"/>
      <c r="F5" s="127"/>
      <c r="G5" s="127"/>
      <c r="H5" s="127"/>
      <c r="I5" s="127"/>
      <c r="J5" s="127"/>
      <c r="K5" s="127"/>
      <c r="L5" s="127"/>
      <c r="M5" s="127"/>
      <c r="N5" s="127"/>
      <c r="O5" s="128"/>
      <c r="P5" s="5"/>
      <c r="Q5" s="4"/>
      <c r="R5" s="3"/>
      <c r="S5" s="3"/>
      <c r="T5" s="3"/>
      <c r="U5" s="3"/>
      <c r="V5" s="3"/>
      <c r="W5" s="3"/>
    </row>
    <row r="6" spans="1:23" ht="21.75" thickBot="1" x14ac:dyDescent="0.45">
      <c r="B6" s="132" t="s">
        <v>62</v>
      </c>
      <c r="C6" s="132"/>
      <c r="D6" s="132"/>
      <c r="E6" s="132"/>
      <c r="F6" s="33" t="s">
        <v>61</v>
      </c>
      <c r="G6" s="33"/>
      <c r="H6" s="33"/>
      <c r="I6" s="33"/>
      <c r="J6" s="34"/>
      <c r="K6" s="35" t="s">
        <v>60</v>
      </c>
      <c r="L6" s="33"/>
      <c r="M6" s="33"/>
      <c r="N6" s="33"/>
      <c r="O6" s="34"/>
      <c r="P6" s="4"/>
      <c r="Q6" s="4"/>
      <c r="R6" s="3"/>
      <c r="S6" s="3"/>
      <c r="T6" s="3"/>
      <c r="U6" s="3"/>
      <c r="V6" s="3"/>
      <c r="W6" s="3"/>
    </row>
    <row r="7" spans="1:23" ht="19.5" customHeight="1" x14ac:dyDescent="0.4">
      <c r="B7" s="118"/>
      <c r="C7" s="118"/>
      <c r="D7" s="118"/>
      <c r="E7" s="119"/>
      <c r="F7" s="11" t="s">
        <v>77</v>
      </c>
      <c r="G7" s="16"/>
      <c r="H7" s="16"/>
      <c r="I7" s="41" t="s">
        <v>0</v>
      </c>
      <c r="J7" s="77" t="s">
        <v>76</v>
      </c>
      <c r="K7" s="11" t="s">
        <v>75</v>
      </c>
      <c r="L7" s="16"/>
      <c r="M7" s="16"/>
      <c r="N7" s="41" t="s">
        <v>0</v>
      </c>
      <c r="O7" s="54" t="s">
        <v>74</v>
      </c>
      <c r="P7" s="4"/>
      <c r="Q7" s="4"/>
      <c r="R7" s="3"/>
      <c r="S7" s="3"/>
      <c r="T7" s="3"/>
      <c r="U7" s="3"/>
      <c r="V7" s="3"/>
      <c r="W7" s="3"/>
    </row>
    <row r="8" spans="1:23" ht="41.25" customHeight="1" thickBot="1" x14ac:dyDescent="0.45">
      <c r="B8" s="118"/>
      <c r="C8" s="118"/>
      <c r="D8" s="118"/>
      <c r="E8" s="119"/>
      <c r="F8" s="65"/>
      <c r="G8" s="66"/>
      <c r="H8" s="66"/>
      <c r="I8" s="42"/>
      <c r="J8" s="78"/>
      <c r="K8" s="65"/>
      <c r="L8" s="66"/>
      <c r="M8" s="66"/>
      <c r="N8" s="42"/>
      <c r="O8" s="55"/>
      <c r="P8" s="4"/>
      <c r="Q8" s="4"/>
      <c r="R8" s="3"/>
      <c r="S8" s="3"/>
      <c r="T8" s="3"/>
      <c r="U8" s="3"/>
      <c r="V8" s="3"/>
      <c r="W8" s="3"/>
    </row>
    <row r="9" spans="1:23" ht="15.75" x14ac:dyDescent="0.4">
      <c r="B9" s="131" t="s">
        <v>13</v>
      </c>
      <c r="C9" s="40" t="s">
        <v>73</v>
      </c>
      <c r="D9" s="40"/>
      <c r="E9" s="40"/>
      <c r="F9" s="44" t="s">
        <v>72</v>
      </c>
      <c r="G9" s="44"/>
      <c r="H9" s="44"/>
      <c r="I9" s="73"/>
      <c r="J9" s="46" t="s">
        <v>71</v>
      </c>
      <c r="K9" s="93" t="s">
        <v>8</v>
      </c>
      <c r="L9" s="44"/>
      <c r="M9" s="44"/>
      <c r="N9" s="73"/>
      <c r="O9" s="46" t="s">
        <v>70</v>
      </c>
      <c r="P9" s="28"/>
      <c r="Q9" s="4"/>
      <c r="R9" s="27"/>
      <c r="S9" s="27"/>
      <c r="T9" s="27"/>
      <c r="U9" s="27"/>
      <c r="V9" s="27"/>
      <c r="W9" s="3"/>
    </row>
    <row r="10" spans="1:23" ht="15.75" x14ac:dyDescent="0.4">
      <c r="B10" s="118"/>
      <c r="C10" s="40"/>
      <c r="D10" s="40"/>
      <c r="E10" s="40"/>
      <c r="F10" s="45"/>
      <c r="G10" s="45"/>
      <c r="H10" s="45"/>
      <c r="I10" s="71"/>
      <c r="J10" s="46"/>
      <c r="K10" s="80"/>
      <c r="L10" s="45"/>
      <c r="M10" s="45"/>
      <c r="N10" s="71"/>
      <c r="O10" s="46"/>
      <c r="P10" s="28"/>
      <c r="Q10" s="4"/>
      <c r="R10" s="27"/>
      <c r="S10" s="27"/>
      <c r="T10" s="27"/>
      <c r="U10" s="27"/>
      <c r="V10" s="27"/>
      <c r="W10" s="3"/>
    </row>
    <row r="11" spans="1:23" ht="18" customHeight="1" x14ac:dyDescent="0.4">
      <c r="B11" s="118"/>
      <c r="C11" s="40" t="s">
        <v>69</v>
      </c>
      <c r="D11" s="40"/>
      <c r="E11" s="40"/>
      <c r="F11" s="44" t="s">
        <v>68</v>
      </c>
      <c r="G11" s="44"/>
      <c r="H11" s="44"/>
      <c r="I11" s="73" t="s">
        <v>0</v>
      </c>
      <c r="J11" s="46"/>
      <c r="K11" s="94" t="s">
        <v>67</v>
      </c>
      <c r="L11" s="89"/>
      <c r="M11" s="89"/>
      <c r="N11" s="90"/>
      <c r="O11" s="46"/>
      <c r="P11" s="13"/>
      <c r="Q11" s="4"/>
      <c r="R11" s="26"/>
      <c r="S11" s="26"/>
      <c r="T11" s="26"/>
      <c r="U11" s="26"/>
      <c r="V11" s="26"/>
      <c r="W11" s="3"/>
    </row>
    <row r="12" spans="1:23" ht="18" customHeight="1" x14ac:dyDescent="0.4">
      <c r="B12" s="118"/>
      <c r="C12" s="40"/>
      <c r="D12" s="40"/>
      <c r="E12" s="40"/>
      <c r="F12" s="45"/>
      <c r="G12" s="45"/>
      <c r="H12" s="45"/>
      <c r="I12" s="71"/>
      <c r="J12" s="46"/>
      <c r="K12" s="95"/>
      <c r="L12" s="91"/>
      <c r="M12" s="91"/>
      <c r="N12" s="92"/>
      <c r="O12" s="46"/>
      <c r="P12" s="13"/>
      <c r="Q12" s="4"/>
      <c r="R12" s="26"/>
      <c r="S12" s="26"/>
      <c r="T12" s="26"/>
      <c r="U12" s="26"/>
      <c r="V12" s="26"/>
      <c r="W12" s="3"/>
    </row>
    <row r="13" spans="1:23" ht="15.75" x14ac:dyDescent="0.4">
      <c r="B13" s="118"/>
      <c r="C13" s="40" t="s">
        <v>66</v>
      </c>
      <c r="D13" s="40"/>
      <c r="E13" s="40"/>
      <c r="F13" s="89" t="s">
        <v>65</v>
      </c>
      <c r="G13" s="89"/>
      <c r="H13" s="89"/>
      <c r="I13" s="90"/>
      <c r="J13" s="46"/>
      <c r="K13" s="94" t="s">
        <v>64</v>
      </c>
      <c r="L13" s="89"/>
      <c r="M13" s="89"/>
      <c r="N13" s="90"/>
      <c r="O13" s="46"/>
      <c r="P13" s="13"/>
      <c r="Q13" s="4"/>
      <c r="R13" s="26"/>
      <c r="S13" s="26"/>
      <c r="T13" s="26"/>
      <c r="U13" s="26"/>
      <c r="V13" s="26"/>
      <c r="W13" s="3"/>
    </row>
    <row r="14" spans="1:23" ht="15.75" x14ac:dyDescent="0.4">
      <c r="B14" s="118"/>
      <c r="C14" s="40"/>
      <c r="D14" s="40"/>
      <c r="E14" s="40"/>
      <c r="F14" s="91"/>
      <c r="G14" s="91"/>
      <c r="H14" s="91"/>
      <c r="I14" s="92"/>
      <c r="J14" s="46"/>
      <c r="K14" s="95"/>
      <c r="L14" s="91"/>
      <c r="M14" s="91"/>
      <c r="N14" s="92"/>
      <c r="O14" s="46"/>
      <c r="P14" s="13"/>
      <c r="Q14" s="4"/>
      <c r="R14" s="26"/>
      <c r="S14" s="26"/>
      <c r="T14" s="26"/>
      <c r="U14" s="26"/>
      <c r="V14" s="26"/>
      <c r="W14" s="3"/>
    </row>
    <row r="15" spans="1:23" ht="15.75" x14ac:dyDescent="0.4">
      <c r="B15" s="118"/>
      <c r="C15" s="40" t="s">
        <v>63</v>
      </c>
      <c r="D15" s="40"/>
      <c r="E15" s="40"/>
      <c r="F15" s="139">
        <v>35000</v>
      </c>
      <c r="G15" s="139"/>
      <c r="H15" s="139"/>
      <c r="I15" s="140"/>
      <c r="J15" s="46"/>
      <c r="K15" s="138">
        <v>35000</v>
      </c>
      <c r="L15" s="139"/>
      <c r="M15" s="139"/>
      <c r="N15" s="140"/>
      <c r="O15" s="46"/>
      <c r="P15" s="13"/>
      <c r="Q15" s="4"/>
      <c r="R15" s="24"/>
      <c r="S15" s="24"/>
      <c r="T15" s="24"/>
      <c r="U15" s="24"/>
      <c r="V15" s="24"/>
      <c r="W15" s="3"/>
    </row>
    <row r="16" spans="1:23" ht="16.5" thickBot="1" x14ac:dyDescent="0.45">
      <c r="B16" s="118"/>
      <c r="C16" s="40"/>
      <c r="D16" s="40"/>
      <c r="E16" s="40"/>
      <c r="F16" s="142"/>
      <c r="G16" s="142"/>
      <c r="H16" s="142"/>
      <c r="I16" s="143"/>
      <c r="J16" s="46"/>
      <c r="K16" s="141"/>
      <c r="L16" s="142"/>
      <c r="M16" s="142"/>
      <c r="N16" s="143"/>
      <c r="O16" s="46"/>
      <c r="P16" s="13"/>
      <c r="Q16" s="4"/>
      <c r="R16" s="24"/>
      <c r="S16" s="24"/>
      <c r="T16" s="24"/>
      <c r="U16" s="24"/>
      <c r="V16" s="24"/>
      <c r="W16" s="3"/>
    </row>
    <row r="17" spans="2:23" ht="48" customHeight="1" x14ac:dyDescent="0.4">
      <c r="B17" s="133" t="s">
        <v>1</v>
      </c>
      <c r="C17" s="133"/>
      <c r="D17" s="133"/>
      <c r="E17" s="134"/>
      <c r="F17" s="49">
        <f>ROUNDUP(IF(F8&lt;=15000,F8,IF(AND(F8&gt;15000,F8&lt;=40000),F8/2+7500,IF(AND(F8&gt;40000,F8&lt;=70000),F8/4+17500,35000))),0)</f>
        <v>0</v>
      </c>
      <c r="G17" s="50"/>
      <c r="H17" s="50"/>
      <c r="I17" s="25" t="s">
        <v>0</v>
      </c>
      <c r="J17" s="48"/>
      <c r="K17" s="49">
        <f>ROUNDUP(IF(K8&lt;=15000,K8,IF(AND(K8&gt;15000,K8&lt;=40000),K8/2+7500,IF(AND(K8&gt;40000,K8&lt;=70000),K8/4+17500,35000))),0)</f>
        <v>0</v>
      </c>
      <c r="L17" s="50"/>
      <c r="M17" s="50"/>
      <c r="N17" s="25" t="s">
        <v>0</v>
      </c>
      <c r="O17" s="47"/>
      <c r="P17" s="13"/>
      <c r="Q17" s="4"/>
      <c r="R17" s="24"/>
      <c r="S17" s="24"/>
      <c r="T17" s="24"/>
      <c r="U17" s="24"/>
      <c r="V17" s="24"/>
      <c r="W17" s="3"/>
    </row>
    <row r="18" spans="2:23" ht="25.5" customHeight="1" x14ac:dyDescent="0.4">
      <c r="B18" s="126" t="s">
        <v>82</v>
      </c>
      <c r="C18" s="127"/>
      <c r="D18" s="127"/>
      <c r="E18" s="127"/>
      <c r="F18" s="127"/>
      <c r="G18" s="127"/>
      <c r="H18" s="127"/>
      <c r="I18" s="127"/>
      <c r="J18" s="127"/>
      <c r="K18" s="127"/>
      <c r="L18" s="127"/>
      <c r="M18" s="127"/>
      <c r="N18" s="127"/>
      <c r="O18" s="127"/>
      <c r="P18" s="127"/>
      <c r="Q18" s="127"/>
      <c r="R18" s="127"/>
      <c r="S18" s="127"/>
      <c r="T18" s="128"/>
      <c r="U18" s="24"/>
      <c r="V18" s="24"/>
      <c r="W18" s="3"/>
    </row>
    <row r="19" spans="2:23" ht="21.75" thickBot="1" x14ac:dyDescent="0.45">
      <c r="B19" s="118" t="s">
        <v>62</v>
      </c>
      <c r="C19" s="118"/>
      <c r="D19" s="118"/>
      <c r="E19" s="118"/>
      <c r="F19" s="52" t="s">
        <v>61</v>
      </c>
      <c r="G19" s="52"/>
      <c r="H19" s="52"/>
      <c r="I19" s="52"/>
      <c r="J19" s="53"/>
      <c r="K19" s="51" t="s">
        <v>60</v>
      </c>
      <c r="L19" s="52"/>
      <c r="M19" s="52"/>
      <c r="N19" s="52"/>
      <c r="O19" s="53"/>
      <c r="P19" s="51" t="s">
        <v>59</v>
      </c>
      <c r="Q19" s="52"/>
      <c r="R19" s="52"/>
      <c r="S19" s="52"/>
      <c r="T19" s="53"/>
      <c r="U19" s="4"/>
      <c r="V19" s="24"/>
      <c r="W19" s="3"/>
    </row>
    <row r="20" spans="2:23" ht="19.5" customHeight="1" x14ac:dyDescent="0.4">
      <c r="B20" s="118"/>
      <c r="C20" s="118"/>
      <c r="D20" s="118"/>
      <c r="E20" s="119"/>
      <c r="F20" s="11" t="s">
        <v>58</v>
      </c>
      <c r="G20" s="16"/>
      <c r="H20" s="16"/>
      <c r="I20" s="41" t="s">
        <v>0</v>
      </c>
      <c r="J20" s="77" t="s">
        <v>57</v>
      </c>
      <c r="K20" s="11" t="s">
        <v>56</v>
      </c>
      <c r="L20" s="16"/>
      <c r="M20" s="16"/>
      <c r="N20" s="41" t="s">
        <v>0</v>
      </c>
      <c r="O20" s="77" t="s">
        <v>55</v>
      </c>
      <c r="P20" s="11" t="s">
        <v>54</v>
      </c>
      <c r="Q20" s="16"/>
      <c r="R20" s="16"/>
      <c r="S20" s="41" t="s">
        <v>0</v>
      </c>
      <c r="T20" s="54" t="s">
        <v>53</v>
      </c>
      <c r="U20" s="4"/>
      <c r="V20" s="24"/>
      <c r="W20" s="3"/>
    </row>
    <row r="21" spans="2:23" ht="41.25" customHeight="1" thickBot="1" x14ac:dyDescent="0.45">
      <c r="B21" s="118"/>
      <c r="C21" s="118"/>
      <c r="D21" s="118"/>
      <c r="E21" s="119"/>
      <c r="F21" s="65"/>
      <c r="G21" s="66"/>
      <c r="H21" s="66"/>
      <c r="I21" s="42"/>
      <c r="J21" s="78"/>
      <c r="K21" s="65"/>
      <c r="L21" s="66"/>
      <c r="M21" s="66"/>
      <c r="N21" s="42"/>
      <c r="O21" s="78"/>
      <c r="P21" s="65"/>
      <c r="Q21" s="66"/>
      <c r="R21" s="66"/>
      <c r="S21" s="42"/>
      <c r="T21" s="55"/>
      <c r="U21" s="24"/>
      <c r="V21" s="24"/>
      <c r="W21" s="3"/>
    </row>
    <row r="22" spans="2:23" ht="15.75" x14ac:dyDescent="0.4">
      <c r="B22" s="131" t="s">
        <v>13</v>
      </c>
      <c r="C22" s="36" t="s">
        <v>52</v>
      </c>
      <c r="D22" s="37"/>
      <c r="E22" s="37"/>
      <c r="F22" s="93" t="s">
        <v>51</v>
      </c>
      <c r="G22" s="44"/>
      <c r="H22" s="44"/>
      <c r="I22" s="73"/>
      <c r="J22" s="135" t="s">
        <v>50</v>
      </c>
      <c r="K22" s="93" t="s">
        <v>49</v>
      </c>
      <c r="L22" s="44"/>
      <c r="M22" s="44"/>
      <c r="N22" s="73"/>
      <c r="O22" s="135" t="s">
        <v>48</v>
      </c>
      <c r="P22" s="93" t="s">
        <v>47</v>
      </c>
      <c r="Q22" s="44"/>
      <c r="R22" s="44"/>
      <c r="S22" s="73"/>
      <c r="T22" s="135" t="s">
        <v>46</v>
      </c>
      <c r="U22" s="23"/>
      <c r="V22" s="23"/>
      <c r="W22" s="3"/>
    </row>
    <row r="23" spans="2:23" ht="15.75" x14ac:dyDescent="0.4">
      <c r="B23" s="118"/>
      <c r="C23" s="38"/>
      <c r="D23" s="39"/>
      <c r="E23" s="39"/>
      <c r="F23" s="80"/>
      <c r="G23" s="45"/>
      <c r="H23" s="45"/>
      <c r="I23" s="71"/>
      <c r="J23" s="136"/>
      <c r="K23" s="80"/>
      <c r="L23" s="45"/>
      <c r="M23" s="45"/>
      <c r="N23" s="71"/>
      <c r="O23" s="136"/>
      <c r="P23" s="80"/>
      <c r="Q23" s="45"/>
      <c r="R23" s="45"/>
      <c r="S23" s="71"/>
      <c r="T23" s="136"/>
      <c r="U23" s="23"/>
      <c r="V23" s="23"/>
      <c r="W23" s="3"/>
    </row>
    <row r="24" spans="2:23" s="3" customFormat="1" ht="15.75" x14ac:dyDescent="0.4">
      <c r="B24" s="118"/>
      <c r="C24" s="36" t="s">
        <v>45</v>
      </c>
      <c r="D24" s="37"/>
      <c r="E24" s="37"/>
      <c r="F24" s="94" t="s">
        <v>44</v>
      </c>
      <c r="G24" s="89"/>
      <c r="H24" s="89"/>
      <c r="I24" s="90"/>
      <c r="J24" s="136"/>
      <c r="K24" s="94" t="s">
        <v>43</v>
      </c>
      <c r="L24" s="89"/>
      <c r="M24" s="89"/>
      <c r="N24" s="90"/>
      <c r="O24" s="136"/>
      <c r="P24" s="94" t="s">
        <v>42</v>
      </c>
      <c r="Q24" s="89"/>
      <c r="R24" s="89"/>
      <c r="S24" s="90"/>
      <c r="T24" s="136"/>
    </row>
    <row r="25" spans="2:23" s="3" customFormat="1" ht="15.75" x14ac:dyDescent="0.4">
      <c r="B25" s="118"/>
      <c r="C25" s="38"/>
      <c r="D25" s="39"/>
      <c r="E25" s="39"/>
      <c r="F25" s="95"/>
      <c r="G25" s="91"/>
      <c r="H25" s="91"/>
      <c r="I25" s="92"/>
      <c r="J25" s="136"/>
      <c r="K25" s="95"/>
      <c r="L25" s="91"/>
      <c r="M25" s="91"/>
      <c r="N25" s="92"/>
      <c r="O25" s="136"/>
      <c r="P25" s="95"/>
      <c r="Q25" s="91"/>
      <c r="R25" s="91"/>
      <c r="S25" s="92"/>
      <c r="T25" s="136"/>
    </row>
    <row r="26" spans="2:23" s="3" customFormat="1" ht="15.75" x14ac:dyDescent="0.4">
      <c r="B26" s="118"/>
      <c r="C26" s="36" t="s">
        <v>41</v>
      </c>
      <c r="D26" s="37"/>
      <c r="E26" s="37"/>
      <c r="F26" s="94" t="s">
        <v>40</v>
      </c>
      <c r="G26" s="89"/>
      <c r="H26" s="89"/>
      <c r="I26" s="90"/>
      <c r="J26" s="136"/>
      <c r="K26" s="94" t="s">
        <v>39</v>
      </c>
      <c r="L26" s="89"/>
      <c r="M26" s="89"/>
      <c r="N26" s="90"/>
      <c r="O26" s="136"/>
      <c r="P26" s="94" t="s">
        <v>38</v>
      </c>
      <c r="Q26" s="89"/>
      <c r="R26" s="89"/>
      <c r="S26" s="90"/>
      <c r="T26" s="136"/>
      <c r="U26" s="4"/>
      <c r="V26" s="4"/>
    </row>
    <row r="27" spans="2:23" s="3" customFormat="1" ht="15.75" x14ac:dyDescent="0.4">
      <c r="B27" s="118"/>
      <c r="C27" s="38"/>
      <c r="D27" s="39"/>
      <c r="E27" s="39"/>
      <c r="F27" s="95"/>
      <c r="G27" s="91"/>
      <c r="H27" s="91"/>
      <c r="I27" s="92"/>
      <c r="J27" s="136"/>
      <c r="K27" s="95"/>
      <c r="L27" s="91"/>
      <c r="M27" s="91"/>
      <c r="N27" s="92"/>
      <c r="O27" s="136"/>
      <c r="P27" s="95"/>
      <c r="Q27" s="91"/>
      <c r="R27" s="91"/>
      <c r="S27" s="92"/>
      <c r="T27" s="136"/>
      <c r="U27" s="4"/>
      <c r="V27" s="4"/>
    </row>
    <row r="28" spans="2:23" s="3" customFormat="1" ht="18" customHeight="1" x14ac:dyDescent="0.4">
      <c r="B28" s="118"/>
      <c r="C28" s="36" t="s">
        <v>37</v>
      </c>
      <c r="D28" s="37"/>
      <c r="E28" s="37"/>
      <c r="F28" s="79">
        <v>28000</v>
      </c>
      <c r="G28" s="44"/>
      <c r="H28" s="44"/>
      <c r="I28" s="73"/>
      <c r="J28" s="136"/>
      <c r="K28" s="79">
        <v>28000</v>
      </c>
      <c r="L28" s="44"/>
      <c r="M28" s="44"/>
      <c r="N28" s="73"/>
      <c r="O28" s="136"/>
      <c r="P28" s="43">
        <v>28000</v>
      </c>
      <c r="Q28" s="44"/>
      <c r="R28" s="44"/>
      <c r="S28" s="44"/>
      <c r="T28" s="136"/>
      <c r="U28" s="4"/>
      <c r="V28" s="4"/>
    </row>
    <row r="29" spans="2:23" s="3" customFormat="1" ht="18" customHeight="1" thickBot="1" x14ac:dyDescent="0.45">
      <c r="B29" s="118"/>
      <c r="C29" s="83"/>
      <c r="D29" s="84"/>
      <c r="E29" s="84"/>
      <c r="F29" s="80"/>
      <c r="G29" s="45"/>
      <c r="H29" s="45"/>
      <c r="I29" s="71"/>
      <c r="J29" s="136"/>
      <c r="K29" s="80"/>
      <c r="L29" s="45"/>
      <c r="M29" s="45"/>
      <c r="N29" s="71"/>
      <c r="O29" s="136"/>
      <c r="P29" s="45"/>
      <c r="Q29" s="45"/>
      <c r="R29" s="45"/>
      <c r="S29" s="45"/>
      <c r="T29" s="136"/>
      <c r="U29" s="4"/>
      <c r="V29" s="4"/>
    </row>
    <row r="30" spans="2:23" s="3" customFormat="1" ht="49.5" customHeight="1" thickBot="1" x14ac:dyDescent="0.45">
      <c r="B30" s="118" t="s">
        <v>1</v>
      </c>
      <c r="C30" s="118"/>
      <c r="D30" s="118"/>
      <c r="E30" s="119"/>
      <c r="F30" s="129">
        <f>ROUNDUP(IF(F21&lt;=12000,F21,IF(AND(F21&gt;12000,F21&lt;=32000),F21/2+6000,IF(AND(F21&gt;32000,F21&lt;=56000),F21/4+14000,28000))),0)</f>
        <v>0</v>
      </c>
      <c r="G30" s="130"/>
      <c r="H30" s="130"/>
      <c r="I30" s="22" t="s">
        <v>0</v>
      </c>
      <c r="J30" s="137"/>
      <c r="K30" s="129">
        <f>ROUNDUP(IF(K21&lt;=12000,K21,IF(AND(K21&gt;12000,K21&lt;=32000),K21/2+6000,IF(AND(K21&gt;32000,K21&lt;=56000),K21/4+14000,28000))),0)</f>
        <v>0</v>
      </c>
      <c r="L30" s="130"/>
      <c r="M30" s="130"/>
      <c r="N30" s="22" t="s">
        <v>0</v>
      </c>
      <c r="O30" s="137"/>
      <c r="P30" s="129">
        <f>ROUNDUP(IF(P21&lt;=12000,P21,IF(AND(P21&gt;12000,P21&lt;=32000),P21/2+6000,IF(AND(P21&gt;32000,P21&lt;=56000),P21/4+14000,28000))),0)</f>
        <v>0</v>
      </c>
      <c r="Q30" s="130"/>
      <c r="R30" s="130"/>
      <c r="S30" s="22" t="s">
        <v>0</v>
      </c>
      <c r="T30" s="158"/>
      <c r="U30" s="4"/>
      <c r="V30" s="4"/>
    </row>
    <row r="31" spans="2:23" s="3" customFormat="1" ht="17.25" customHeight="1" thickBot="1" x14ac:dyDescent="0.45">
      <c r="B31" s="5"/>
      <c r="C31" s="5"/>
      <c r="D31" s="5"/>
      <c r="E31" s="5"/>
      <c r="F31" s="21"/>
      <c r="G31" s="21"/>
      <c r="H31" s="21"/>
      <c r="I31" s="20"/>
      <c r="J31" s="19"/>
      <c r="K31" s="21"/>
      <c r="L31" s="21"/>
      <c r="M31" s="21"/>
      <c r="N31" s="20"/>
      <c r="O31" s="19"/>
      <c r="P31" s="21"/>
      <c r="Q31" s="21"/>
      <c r="R31" s="21"/>
      <c r="S31" s="20"/>
      <c r="T31" s="19"/>
      <c r="U31" s="4"/>
      <c r="V31" s="4"/>
    </row>
    <row r="32" spans="2:23" s="3" customFormat="1" ht="26.25" customHeight="1" thickBot="1" x14ac:dyDescent="0.45">
      <c r="B32" s="120" t="s">
        <v>36</v>
      </c>
      <c r="C32" s="121"/>
      <c r="D32" s="121"/>
      <c r="E32" s="121"/>
      <c r="F32" s="121"/>
      <c r="G32" s="121"/>
      <c r="H32" s="121"/>
      <c r="I32" s="121"/>
      <c r="J32" s="121"/>
      <c r="K32" s="121"/>
      <c r="L32" s="121"/>
      <c r="M32" s="121"/>
      <c r="N32" s="121"/>
      <c r="O32" s="121"/>
      <c r="P32" s="121"/>
      <c r="Q32" s="121"/>
      <c r="R32" s="121"/>
      <c r="S32" s="121"/>
      <c r="T32" s="121"/>
      <c r="U32" s="122"/>
      <c r="V32" s="4"/>
    </row>
    <row r="33" spans="1:22" s="3" customFormat="1" ht="19.5" customHeight="1" x14ac:dyDescent="0.4">
      <c r="A33" s="18"/>
      <c r="B33" s="67" t="s">
        <v>35</v>
      </c>
      <c r="C33" s="68"/>
      <c r="D33" s="69"/>
      <c r="E33" s="17" t="s">
        <v>32</v>
      </c>
      <c r="F33" s="16"/>
      <c r="G33" s="16"/>
      <c r="H33" s="62" t="s">
        <v>0</v>
      </c>
      <c r="I33" s="97" t="s">
        <v>34</v>
      </c>
      <c r="J33" s="100" t="s">
        <v>33</v>
      </c>
      <c r="K33" s="101"/>
      <c r="L33" s="102"/>
      <c r="M33" s="17" t="s">
        <v>32</v>
      </c>
      <c r="N33" s="16"/>
      <c r="O33" s="16"/>
      <c r="P33" s="62" t="s">
        <v>0</v>
      </c>
      <c r="Q33" s="59" t="s">
        <v>31</v>
      </c>
      <c r="R33" s="109" t="s">
        <v>30</v>
      </c>
      <c r="S33" s="110"/>
      <c r="T33" s="110"/>
      <c r="U33" s="111"/>
    </row>
    <row r="34" spans="1:22" s="3" customFormat="1" ht="39" customHeight="1" x14ac:dyDescent="0.4">
      <c r="B34" s="70"/>
      <c r="C34" s="45"/>
      <c r="D34" s="71"/>
      <c r="E34" s="81">
        <f>F17</f>
        <v>0</v>
      </c>
      <c r="F34" s="82"/>
      <c r="G34" s="82"/>
      <c r="H34" s="63"/>
      <c r="I34" s="98"/>
      <c r="J34" s="103"/>
      <c r="K34" s="104"/>
      <c r="L34" s="105"/>
      <c r="M34" s="81">
        <f>K17</f>
        <v>0</v>
      </c>
      <c r="N34" s="82"/>
      <c r="O34" s="82"/>
      <c r="P34" s="63"/>
      <c r="Q34" s="60"/>
      <c r="R34" s="112"/>
      <c r="S34" s="113"/>
      <c r="T34" s="113"/>
      <c r="U34" s="114"/>
    </row>
    <row r="35" spans="1:22" s="3" customFormat="1" ht="19.5" customHeight="1" thickBot="1" x14ac:dyDescent="0.45">
      <c r="B35" s="72" t="s">
        <v>29</v>
      </c>
      <c r="C35" s="44"/>
      <c r="D35" s="73"/>
      <c r="E35" s="15" t="s">
        <v>27</v>
      </c>
      <c r="F35" s="14"/>
      <c r="G35" s="14"/>
      <c r="H35" s="64" t="s">
        <v>0</v>
      </c>
      <c r="I35" s="98"/>
      <c r="J35" s="94" t="s">
        <v>28</v>
      </c>
      <c r="K35" s="89"/>
      <c r="L35" s="90"/>
      <c r="M35" s="15" t="s">
        <v>27</v>
      </c>
      <c r="N35" s="14"/>
      <c r="O35" s="14"/>
      <c r="P35" s="64" t="s">
        <v>0</v>
      </c>
      <c r="Q35" s="60"/>
      <c r="R35" s="115"/>
      <c r="S35" s="116"/>
      <c r="T35" s="116"/>
      <c r="U35" s="117"/>
    </row>
    <row r="36" spans="1:22" s="3" customFormat="1" ht="39" customHeight="1" x14ac:dyDescent="0.4">
      <c r="B36" s="70"/>
      <c r="C36" s="45"/>
      <c r="D36" s="71"/>
      <c r="E36" s="81">
        <f>F30</f>
        <v>0</v>
      </c>
      <c r="F36" s="82"/>
      <c r="G36" s="82"/>
      <c r="H36" s="63"/>
      <c r="I36" s="98"/>
      <c r="J36" s="103"/>
      <c r="K36" s="104"/>
      <c r="L36" s="105"/>
      <c r="M36" s="81">
        <f>K30</f>
        <v>0</v>
      </c>
      <c r="N36" s="82"/>
      <c r="O36" s="82"/>
      <c r="P36" s="63"/>
      <c r="Q36" s="60"/>
      <c r="R36" s="85" t="s">
        <v>26</v>
      </c>
      <c r="S36" s="86"/>
      <c r="T36" s="86"/>
      <c r="U36" s="56" t="s">
        <v>25</v>
      </c>
    </row>
    <row r="37" spans="1:22" s="3" customFormat="1" ht="19.5" customHeight="1" x14ac:dyDescent="0.4">
      <c r="B37" s="72" t="s">
        <v>24</v>
      </c>
      <c r="C37" s="44"/>
      <c r="D37" s="73"/>
      <c r="E37" s="15" t="s">
        <v>22</v>
      </c>
      <c r="F37" s="14"/>
      <c r="G37" s="14"/>
      <c r="H37" s="64" t="s">
        <v>0</v>
      </c>
      <c r="I37" s="98"/>
      <c r="J37" s="94" t="s">
        <v>23</v>
      </c>
      <c r="K37" s="89"/>
      <c r="L37" s="90"/>
      <c r="M37" s="15" t="s">
        <v>22</v>
      </c>
      <c r="N37" s="14"/>
      <c r="O37" s="14"/>
      <c r="P37" s="64" t="s">
        <v>0</v>
      </c>
      <c r="Q37" s="60"/>
      <c r="R37" s="153">
        <f>IF(E38+M38+P30&lt;70000,E38+M38+P30,70000)</f>
        <v>0</v>
      </c>
      <c r="S37" s="154"/>
      <c r="T37" s="154"/>
      <c r="U37" s="57"/>
    </row>
    <row r="38" spans="1:22" s="3" customFormat="1" ht="39" customHeight="1" thickBot="1" x14ac:dyDescent="0.45">
      <c r="B38" s="74"/>
      <c r="C38" s="75"/>
      <c r="D38" s="76"/>
      <c r="E38" s="87">
        <f>IF(E34&lt;28000,IF(E34+E36&lt;28000,E34+E36,28000),E34)</f>
        <v>0</v>
      </c>
      <c r="F38" s="88"/>
      <c r="G38" s="88"/>
      <c r="H38" s="96"/>
      <c r="I38" s="99"/>
      <c r="J38" s="106"/>
      <c r="K38" s="107"/>
      <c r="L38" s="108"/>
      <c r="M38" s="87">
        <f>IF(M34&lt;28000,IF(M34+M36&lt;28000,M34+M36,28000),M34)</f>
        <v>0</v>
      </c>
      <c r="N38" s="88"/>
      <c r="O38" s="88"/>
      <c r="P38" s="96"/>
      <c r="Q38" s="61"/>
      <c r="R38" s="155"/>
      <c r="S38" s="88"/>
      <c r="T38" s="88"/>
      <c r="U38" s="58"/>
    </row>
    <row r="39" spans="1:22" s="3" customFormat="1" ht="19.5" customHeight="1" x14ac:dyDescent="0.4">
      <c r="C39" s="4"/>
      <c r="D39" s="4"/>
      <c r="E39" s="4"/>
      <c r="F39" s="13"/>
      <c r="G39" s="13"/>
      <c r="H39" s="13"/>
      <c r="I39" s="13"/>
      <c r="J39" s="13"/>
      <c r="K39" s="4"/>
      <c r="L39" s="13"/>
      <c r="M39" s="13"/>
      <c r="N39" s="13"/>
      <c r="O39" s="13"/>
      <c r="P39" s="4"/>
      <c r="Q39" s="13"/>
      <c r="R39" s="13"/>
      <c r="S39" s="13"/>
      <c r="T39" s="13"/>
      <c r="U39" s="4"/>
      <c r="V39" s="4"/>
    </row>
    <row r="40" spans="1:22" s="3" customFormat="1" ht="19.5" customHeight="1" x14ac:dyDescent="0.4">
      <c r="C40" s="4"/>
      <c r="D40" s="4"/>
      <c r="E40" s="4"/>
      <c r="F40" s="13"/>
      <c r="G40" s="13"/>
      <c r="H40" s="13"/>
      <c r="I40" s="13"/>
      <c r="J40" s="13"/>
      <c r="K40" s="4"/>
      <c r="L40" s="13"/>
      <c r="M40" s="13"/>
      <c r="N40" s="13"/>
      <c r="O40" s="13"/>
      <c r="P40" s="4"/>
      <c r="Q40" s="13"/>
      <c r="R40" s="13"/>
      <c r="S40" s="13"/>
      <c r="T40" s="13"/>
      <c r="U40" s="4"/>
      <c r="V40" s="4"/>
    </row>
    <row r="41" spans="1:22" s="3" customFormat="1" ht="29.25" thickBot="1" x14ac:dyDescent="0.45">
      <c r="A41" s="12" t="s">
        <v>21</v>
      </c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V41" s="4"/>
    </row>
    <row r="42" spans="1:22" s="3" customFormat="1" ht="19.5" customHeight="1" x14ac:dyDescent="0.4">
      <c r="B42" s="134" t="s">
        <v>20</v>
      </c>
      <c r="C42" s="175"/>
      <c r="D42" s="175"/>
      <c r="E42" s="11" t="s">
        <v>19</v>
      </c>
      <c r="F42" s="10"/>
      <c r="G42" s="10"/>
      <c r="H42" s="41" t="s">
        <v>0</v>
      </c>
      <c r="I42" s="54" t="s">
        <v>18</v>
      </c>
      <c r="J42" s="178" t="s">
        <v>17</v>
      </c>
      <c r="K42" s="179"/>
      <c r="L42" s="179"/>
      <c r="M42" s="11" t="s">
        <v>16</v>
      </c>
      <c r="N42" s="10"/>
      <c r="O42" s="10"/>
      <c r="P42" s="41" t="s">
        <v>0</v>
      </c>
      <c r="Q42" s="77" t="s">
        <v>15</v>
      </c>
      <c r="R42" s="109" t="s">
        <v>14</v>
      </c>
      <c r="S42" s="159"/>
      <c r="T42" s="159"/>
      <c r="U42" s="160"/>
    </row>
    <row r="43" spans="1:22" s="3" customFormat="1" ht="38.25" customHeight="1" thickBot="1" x14ac:dyDescent="0.45">
      <c r="B43" s="176"/>
      <c r="C43" s="177"/>
      <c r="D43" s="177"/>
      <c r="E43" s="65"/>
      <c r="F43" s="66"/>
      <c r="G43" s="66"/>
      <c r="H43" s="42"/>
      <c r="I43" s="156"/>
      <c r="J43" s="180"/>
      <c r="K43" s="181"/>
      <c r="L43" s="181"/>
      <c r="M43" s="65"/>
      <c r="N43" s="66"/>
      <c r="O43" s="66"/>
      <c r="P43" s="42"/>
      <c r="Q43" s="157"/>
      <c r="R43" s="161"/>
      <c r="S43" s="162"/>
      <c r="T43" s="162"/>
      <c r="U43" s="163"/>
    </row>
    <row r="44" spans="1:22" s="3" customFormat="1" ht="17.25" customHeight="1" x14ac:dyDescent="0.4">
      <c r="A44" s="9"/>
      <c r="B44" s="131" t="s">
        <v>13</v>
      </c>
      <c r="C44" s="37" t="s">
        <v>12</v>
      </c>
      <c r="D44" s="150"/>
      <c r="E44" s="95" t="s">
        <v>11</v>
      </c>
      <c r="F44" s="91"/>
      <c r="G44" s="91"/>
      <c r="H44" s="92"/>
      <c r="I44" s="169" t="s">
        <v>10</v>
      </c>
      <c r="J44" s="37" t="s">
        <v>9</v>
      </c>
      <c r="K44" s="37"/>
      <c r="L44" s="150"/>
      <c r="M44" s="95" t="s">
        <v>8</v>
      </c>
      <c r="N44" s="91"/>
      <c r="O44" s="91"/>
      <c r="P44" s="92"/>
      <c r="Q44" s="123" t="s">
        <v>7</v>
      </c>
      <c r="R44" s="161"/>
      <c r="S44" s="162"/>
      <c r="T44" s="162"/>
      <c r="U44" s="163"/>
    </row>
    <row r="45" spans="1:22" s="3" customFormat="1" ht="17.25" customHeight="1" thickBot="1" x14ac:dyDescent="0.45">
      <c r="B45" s="118"/>
      <c r="C45" s="84"/>
      <c r="D45" s="152"/>
      <c r="E45" s="95"/>
      <c r="F45" s="91"/>
      <c r="G45" s="91"/>
      <c r="H45" s="92"/>
      <c r="I45" s="170"/>
      <c r="J45" s="39"/>
      <c r="K45" s="39"/>
      <c r="L45" s="151"/>
      <c r="M45" s="95"/>
      <c r="N45" s="91"/>
      <c r="O45" s="91"/>
      <c r="P45" s="92"/>
      <c r="Q45" s="123"/>
      <c r="R45" s="164"/>
      <c r="S45" s="165"/>
      <c r="T45" s="165"/>
      <c r="U45" s="166"/>
    </row>
    <row r="46" spans="1:22" s="3" customFormat="1" ht="17.25" customHeight="1" x14ac:dyDescent="0.4">
      <c r="B46" s="118"/>
      <c r="C46" s="37" t="s">
        <v>6</v>
      </c>
      <c r="D46" s="150"/>
      <c r="E46" s="182">
        <v>25000</v>
      </c>
      <c r="F46" s="182"/>
      <c r="G46" s="182"/>
      <c r="H46" s="182"/>
      <c r="I46" s="170"/>
      <c r="J46" s="37" t="s">
        <v>5</v>
      </c>
      <c r="K46" s="37"/>
      <c r="L46" s="150"/>
      <c r="M46" s="94" t="s">
        <v>4</v>
      </c>
      <c r="N46" s="89"/>
      <c r="O46" s="89"/>
      <c r="P46" s="90"/>
      <c r="Q46" s="123"/>
      <c r="R46" s="167" t="s">
        <v>3</v>
      </c>
      <c r="S46" s="168"/>
      <c r="T46" s="168"/>
      <c r="U46" s="8"/>
    </row>
    <row r="47" spans="1:22" s="3" customFormat="1" ht="17.25" customHeight="1" x14ac:dyDescent="0.4">
      <c r="B47" s="118"/>
      <c r="C47" s="84"/>
      <c r="D47" s="152"/>
      <c r="E47" s="182"/>
      <c r="F47" s="182"/>
      <c r="G47" s="182"/>
      <c r="H47" s="182"/>
      <c r="I47" s="170"/>
      <c r="J47" s="39"/>
      <c r="K47" s="39"/>
      <c r="L47" s="151"/>
      <c r="M47" s="95"/>
      <c r="N47" s="91"/>
      <c r="O47" s="91"/>
      <c r="P47" s="92"/>
      <c r="Q47" s="123"/>
      <c r="R47" s="85"/>
      <c r="S47" s="86"/>
      <c r="T47" s="86"/>
      <c r="U47" s="56" t="s">
        <v>0</v>
      </c>
    </row>
    <row r="48" spans="1:22" s="3" customFormat="1" ht="17.25" customHeight="1" x14ac:dyDescent="0.4">
      <c r="B48" s="118"/>
      <c r="C48" s="94"/>
      <c r="D48" s="89"/>
      <c r="E48" s="89"/>
      <c r="F48" s="89"/>
      <c r="G48" s="89"/>
      <c r="H48" s="90"/>
      <c r="I48" s="170"/>
      <c r="J48" s="37" t="s">
        <v>2</v>
      </c>
      <c r="K48" s="37"/>
      <c r="L48" s="150"/>
      <c r="M48" s="144">
        <v>10000</v>
      </c>
      <c r="N48" s="145"/>
      <c r="O48" s="145"/>
      <c r="P48" s="146"/>
      <c r="Q48" s="123"/>
      <c r="R48" s="153">
        <f>IF(E50+M50&lt;=25000,E50+M50,25000)</f>
        <v>0</v>
      </c>
      <c r="S48" s="154"/>
      <c r="T48" s="154"/>
      <c r="U48" s="56"/>
    </row>
    <row r="49" spans="2:23" s="3" customFormat="1" ht="17.25" customHeight="1" thickBot="1" x14ac:dyDescent="0.45">
      <c r="B49" s="118"/>
      <c r="C49" s="103"/>
      <c r="D49" s="104"/>
      <c r="E49" s="91"/>
      <c r="F49" s="91"/>
      <c r="G49" s="91"/>
      <c r="H49" s="92"/>
      <c r="I49" s="170"/>
      <c r="J49" s="84"/>
      <c r="K49" s="84"/>
      <c r="L49" s="152"/>
      <c r="M49" s="147"/>
      <c r="N49" s="148"/>
      <c r="O49" s="148"/>
      <c r="P49" s="149"/>
      <c r="Q49" s="123"/>
      <c r="R49" s="153"/>
      <c r="S49" s="154"/>
      <c r="T49" s="154"/>
      <c r="U49" s="56"/>
    </row>
    <row r="50" spans="2:23" s="3" customFormat="1" ht="24.75" customHeight="1" x14ac:dyDescent="0.4">
      <c r="B50" s="94" t="s">
        <v>1</v>
      </c>
      <c r="C50" s="89"/>
      <c r="D50" s="89"/>
      <c r="E50" s="171">
        <f>ROUNDUP(IF(E43&lt;50000,E43/2,25000),0)</f>
        <v>0</v>
      </c>
      <c r="F50" s="172"/>
      <c r="G50" s="172"/>
      <c r="H50" s="41" t="s">
        <v>0</v>
      </c>
      <c r="I50" s="156"/>
      <c r="J50" s="94" t="s">
        <v>1</v>
      </c>
      <c r="K50" s="89"/>
      <c r="L50" s="89"/>
      <c r="M50" s="171">
        <f>ROUNDUP(IF(M43&lt;=5000,M43,IF(AND(M43&gt;5000,M43&lt;=15000),M43/2+2500,IF(M43&gt;15000,10000,""))),0)</f>
        <v>0</v>
      </c>
      <c r="N50" s="172"/>
      <c r="O50" s="172"/>
      <c r="P50" s="173" t="s">
        <v>0</v>
      </c>
      <c r="Q50" s="124"/>
      <c r="R50" s="153"/>
      <c r="S50" s="154"/>
      <c r="T50" s="154"/>
      <c r="U50" s="56"/>
      <c r="V50" s="4"/>
    </row>
    <row r="51" spans="2:23" ht="24.75" customHeight="1" thickBot="1" x14ac:dyDescent="0.45">
      <c r="B51" s="103"/>
      <c r="C51" s="104"/>
      <c r="D51" s="104"/>
      <c r="E51" s="155"/>
      <c r="F51" s="88"/>
      <c r="G51" s="88"/>
      <c r="H51" s="42"/>
      <c r="I51" s="55"/>
      <c r="J51" s="103"/>
      <c r="K51" s="104"/>
      <c r="L51" s="104"/>
      <c r="M51" s="155"/>
      <c r="N51" s="88"/>
      <c r="O51" s="88"/>
      <c r="P51" s="174"/>
      <c r="Q51" s="124"/>
      <c r="R51" s="155"/>
      <c r="S51" s="88"/>
      <c r="T51" s="88"/>
      <c r="U51" s="7"/>
      <c r="V51" s="4"/>
      <c r="W51" s="3"/>
    </row>
    <row r="52" spans="2:23" ht="19.5" customHeight="1" x14ac:dyDescent="0.4">
      <c r="C52" s="6"/>
      <c r="D52" s="6"/>
      <c r="E52" s="6"/>
      <c r="F52" s="6"/>
      <c r="G52" s="6"/>
      <c r="H52" s="6"/>
      <c r="I52" s="6"/>
      <c r="J52" s="4"/>
      <c r="K52" s="4"/>
      <c r="L52" s="4"/>
      <c r="M52" s="5"/>
      <c r="N52" s="4"/>
      <c r="O52" s="4"/>
      <c r="P52" s="4"/>
      <c r="Q52" s="4"/>
      <c r="R52" s="4"/>
      <c r="S52" s="4"/>
      <c r="T52" s="4"/>
      <c r="U52" s="4"/>
      <c r="V52" s="4"/>
      <c r="W52" s="3"/>
    </row>
  </sheetData>
  <sheetProtection sheet="1" objects="1" scenarios="1"/>
  <mergeCells count="124">
    <mergeCell ref="B42:D43"/>
    <mergeCell ref="B44:B49"/>
    <mergeCell ref="H42:H43"/>
    <mergeCell ref="P42:P43"/>
    <mergeCell ref="J42:L43"/>
    <mergeCell ref="R48:T51"/>
    <mergeCell ref="E44:H45"/>
    <mergeCell ref="M44:P45"/>
    <mergeCell ref="E46:H47"/>
    <mergeCell ref="J46:L47"/>
    <mergeCell ref="B50:D51"/>
    <mergeCell ref="J50:L51"/>
    <mergeCell ref="I44:I51"/>
    <mergeCell ref="C48:H49"/>
    <mergeCell ref="E50:G51"/>
    <mergeCell ref="H50:H51"/>
    <mergeCell ref="M50:O51"/>
    <mergeCell ref="M46:P47"/>
    <mergeCell ref="C44:D45"/>
    <mergeCell ref="C46:D47"/>
    <mergeCell ref="P50:P51"/>
    <mergeCell ref="M48:P49"/>
    <mergeCell ref="J44:L45"/>
    <mergeCell ref="J48:L49"/>
    <mergeCell ref="R37:T38"/>
    <mergeCell ref="I42:I43"/>
    <mergeCell ref="Q42:Q43"/>
    <mergeCell ref="P30:R30"/>
    <mergeCell ref="O22:O30"/>
    <mergeCell ref="T22:T30"/>
    <mergeCell ref="R42:U45"/>
    <mergeCell ref="U47:U50"/>
    <mergeCell ref="R46:T47"/>
    <mergeCell ref="E43:G43"/>
    <mergeCell ref="M43:O43"/>
    <mergeCell ref="B32:U32"/>
    <mergeCell ref="Q44:Q51"/>
    <mergeCell ref="A1:V2"/>
    <mergeCell ref="B5:O5"/>
    <mergeCell ref="B18:T18"/>
    <mergeCell ref="F30:H30"/>
    <mergeCell ref="K30:M30"/>
    <mergeCell ref="I7:I8"/>
    <mergeCell ref="B9:B16"/>
    <mergeCell ref="B6:E8"/>
    <mergeCell ref="B17:E17"/>
    <mergeCell ref="B22:B29"/>
    <mergeCell ref="B19:E21"/>
    <mergeCell ref="C9:E10"/>
    <mergeCell ref="F19:J19"/>
    <mergeCell ref="J22:J30"/>
    <mergeCell ref="F22:I23"/>
    <mergeCell ref="N20:N21"/>
    <mergeCell ref="K15:N16"/>
    <mergeCell ref="F15:I16"/>
    <mergeCell ref="K19:O19"/>
    <mergeCell ref="F24:I25"/>
    <mergeCell ref="P37:P38"/>
    <mergeCell ref="I33:I38"/>
    <mergeCell ref="J33:L34"/>
    <mergeCell ref="J35:L36"/>
    <mergeCell ref="J37:L38"/>
    <mergeCell ref="M36:O36"/>
    <mergeCell ref="M38:O38"/>
    <mergeCell ref="P21:R21"/>
    <mergeCell ref="H33:H34"/>
    <mergeCell ref="H35:H36"/>
    <mergeCell ref="H37:H38"/>
    <mergeCell ref="R33:U35"/>
    <mergeCell ref="F26:I27"/>
    <mergeCell ref="K22:N23"/>
    <mergeCell ref="K24:N25"/>
    <mergeCell ref="K26:N27"/>
    <mergeCell ref="P22:S23"/>
    <mergeCell ref="P24:S25"/>
    <mergeCell ref="P26:S27"/>
    <mergeCell ref="E34:G34"/>
    <mergeCell ref="M34:O34"/>
    <mergeCell ref="E38:G38"/>
    <mergeCell ref="F9:I10"/>
    <mergeCell ref="F11:I12"/>
    <mergeCell ref="F13:I14"/>
    <mergeCell ref="K9:N10"/>
    <mergeCell ref="K11:N12"/>
    <mergeCell ref="K13:N14"/>
    <mergeCell ref="B30:E30"/>
    <mergeCell ref="U36:U38"/>
    <mergeCell ref="Q33:Q38"/>
    <mergeCell ref="P33:P34"/>
    <mergeCell ref="P35:P36"/>
    <mergeCell ref="F8:H8"/>
    <mergeCell ref="B33:D34"/>
    <mergeCell ref="B35:D36"/>
    <mergeCell ref="B37:D38"/>
    <mergeCell ref="O20:O21"/>
    <mergeCell ref="F28:I29"/>
    <mergeCell ref="K28:N29"/>
    <mergeCell ref="I20:I21"/>
    <mergeCell ref="J20:J21"/>
    <mergeCell ref="E36:G36"/>
    <mergeCell ref="C11:E12"/>
    <mergeCell ref="C13:E14"/>
    <mergeCell ref="J7:J8"/>
    <mergeCell ref="O7:O8"/>
    <mergeCell ref="C26:E27"/>
    <mergeCell ref="C28:E29"/>
    <mergeCell ref="K8:M8"/>
    <mergeCell ref="F21:H21"/>
    <mergeCell ref="K21:M21"/>
    <mergeCell ref="R36:T36"/>
    <mergeCell ref="F6:J6"/>
    <mergeCell ref="K6:O6"/>
    <mergeCell ref="C24:E25"/>
    <mergeCell ref="C22:E23"/>
    <mergeCell ref="C15:E16"/>
    <mergeCell ref="S20:S21"/>
    <mergeCell ref="P28:S29"/>
    <mergeCell ref="O9:O17"/>
    <mergeCell ref="J9:J17"/>
    <mergeCell ref="F17:H17"/>
    <mergeCell ref="K17:M17"/>
    <mergeCell ref="P19:T19"/>
    <mergeCell ref="T20:T21"/>
    <mergeCell ref="N7:N8"/>
  </mergeCells>
  <phoneticPr fontId="3"/>
  <printOptions horizontalCentered="1" verticalCentered="1"/>
  <pageMargins left="0" right="0" top="0" bottom="0" header="0" footer="0"/>
  <pageSetup paperSize="9" scale="55" orientation="portrait" r:id="rId1"/>
  <rowBreaks count="1" manualBreakCount="1">
    <brk id="52" max="2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控除計算</vt:lpstr>
      <vt:lpstr>控除計算!Print_Area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2021-01-06T04:11:17Z</dcterms:created>
  <dcterms:modified xsi:type="dcterms:W3CDTF">2021-01-27T07:39:33Z</dcterms:modified>
</cp:coreProperties>
</file>